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Premi Food-BK RIX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<sst xmlns="http://schemas.openxmlformats.org/spreadsheetml/2006/main" count="73" uniqueCount="29">
  <si>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</si>
  <si>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</si>
  <si>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</si>
  <si>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</si>
  <si>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</si>
  <si>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</si>
  <si>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</si>
  <si>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</si>
  <si>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</si>
  <si>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</si>
  <si>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</si>
  <si>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</si>
  <si>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</si>
  <si>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</si>
  <si>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</si>
  <si>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</si>
  <si>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</si>
  <si>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</si>
  <si>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</si>
  <si>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</si>
  <si>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</si>
  <si>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</si>
  <si>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</si>
  <si>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unBOWLIEvable</t>
  </si>
  <si>
    <t>Rags</t>
  </si>
  <si>
    <t>M.Tkačenko</t>
  </si>
  <si>
    <t>J.Dzalbs</t>
  </si>
  <si>
    <t>A.Ļevikins</t>
  </si>
  <si>
    <t>Tehnīskais Zaudējums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</si>
</sst>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* #,##0_-;\-* #,##0_-;_-* &quot;-&quot;_-;_-@_-"/>
    <numFmt numFmtId="186" formatCode="_-&quot;Ls&quot;\ * #,##0.00_-;\-&quot;Ls&quot;\ * #,##0.00_-;_-&quot;Ls&quot;\ * &quot;-&quot;??_-;_-@_-"/>
    <numFmt numFmtId="187" formatCode="_-* #,##0.00_-;\-* #,##0.00_-;_-* &quot;-&quot;??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\ &quot;LVL&quot;;\-#,##0\ &quot;LVL&quot;"/>
    <numFmt numFmtId="201" formatCode="#,##0\ &quot;LVL&quot;;[Red]\-#,##0\ &quot;LVL&quot;"/>
    <numFmt numFmtId="202" formatCode="#,##0.00\ &quot;LVL&quot;;\-#,##0.00\ &quot;LVL&quot;"/>
    <numFmt numFmtId="203" formatCode="#,##0.00\ &quot;LVL&quot;;[Red]\-#,##0.00\ &quot;LVL&quot;"/>
    <numFmt numFmtId="204" formatCode="_-* #,##0\ &quot;LVL&quot;_-;\-* #,##0\ &quot;LVL&quot;_-;_-* &quot;-&quot;\ &quot;LVL&quot;_-;_-@_-"/>
    <numFmt numFmtId="205" formatCode="_-* #,##0\ _L_V_L_-;\-* #,##0\ _L_V_L_-;_-* &quot;-&quot;\ _L_V_L_-;_-@_-"/>
    <numFmt numFmtId="206" formatCode="_-* #,##0.00\ &quot;LVL&quot;_-;\-* #,##0.00\ &quot;LVL&quot;_-;_-* &quot;-&quot;??\ &quot;LVL&quot;_-;_-@_-"/>
    <numFmt numFmtId="207" formatCode="_-* #,##0.00\ _L_V_L_-;\-* #,##0.00\ _L_V_L_-;_-* &quot;-&quot;??\ _L_V_L_-;_-@_-"/>
    <numFmt numFmtId="208" formatCode="#,##0\ &quot;Lt&quot;;\-#,##0\ &quot;Lt&quot;"/>
    <numFmt numFmtId="209" formatCode="#,##0\ &quot;Lt&quot;;[Red]\-#,##0\ &quot;Lt&quot;"/>
    <numFmt numFmtId="210" formatCode="#,##0.00\ &quot;Lt&quot;;\-#,##0.00\ &quot;Lt&quot;"/>
    <numFmt numFmtId="211" formatCode="#,##0.00\ &quot;Lt&quot;;[Red]\-#,##0.00\ &quot;Lt&quot;"/>
    <numFmt numFmtId="212" formatCode="_-* #,##0\ &quot;Lt&quot;_-;\-* #,##0\ &quot;Lt&quot;_-;_-* &quot;-&quot;\ &quot;Lt&quot;_-;_-@_-"/>
    <numFmt numFmtId="213" formatCode="_-* #,##0\ _L_t_-;\-* #,##0\ _L_t_-;_-* &quot;-&quot;\ _L_t_-;_-@_-"/>
    <numFmt numFmtId="214" formatCode="_-* #,##0.00\ &quot;Lt&quot;_-;\-* #,##0.00\ &quot;Lt&quot;_-;_-* &quot;-&quot;??\ &quot;Lt&quot;_-;_-@_-"/>
    <numFmt numFmtId="215" formatCode="_-* #,##0.00\ _L_t_-;\-* #,##0.00\ _L_t_-;_-* &quot;-&quot;??\ _L_t_-;_-@_-"/>
    <numFmt numFmtId="216" formatCode="0.0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2" fillId="0" borderId="0" xfId="55" applyFont="1" applyBorder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32" borderId="10" xfId="55" applyFont="1" applyFill="1" applyBorder="1" applyAlignment="1">
      <alignment horizontal="center"/>
      <protection/>
    </xf>
    <xf numFmtId="0" fontId="3" fillId="33" borderId="12" xfId="55" applyFont="1" applyFill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2" fillId="32" borderId="13" xfId="55" applyFont="1" applyFill="1" applyBorder="1" applyAlignment="1">
      <alignment horizontal="center"/>
      <protection/>
    </xf>
    <xf numFmtId="2" fontId="2" fillId="33" borderId="14" xfId="55" applyNumberFormat="1" applyFont="1" applyFill="1" applyBorder="1" applyAlignment="1">
      <alignment horizontal="center"/>
      <protection/>
    </xf>
    <xf numFmtId="0" fontId="4" fillId="34" borderId="15" xfId="55" applyFont="1" applyFill="1" applyBorder="1" applyAlignment="1">
      <alignment horizontal="center"/>
      <protection/>
    </xf>
    <xf numFmtId="0" fontId="4" fillId="0" borderId="15" xfId="55" applyFont="1" applyBorder="1" applyAlignment="1">
      <alignment horizontal="center"/>
      <protection/>
    </xf>
    <xf numFmtId="0" fontId="4" fillId="0" borderId="15" xfId="55" applyFont="1" applyFill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7" fillId="32" borderId="16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17" xfId="55" applyFont="1" applyBorder="1" applyAlignment="1">
      <alignment horizontal="center"/>
      <protection/>
    </xf>
    <xf numFmtId="0" fontId="8" fillId="0" borderId="18" xfId="55" applyFont="1" applyBorder="1" applyAlignment="1">
      <alignment horizontal="center"/>
      <protection/>
    </xf>
    <xf numFmtId="0" fontId="9" fillId="32" borderId="10" xfId="55" applyFont="1" applyFill="1" applyBorder="1" applyAlignment="1">
      <alignment horizontal="center"/>
      <protection/>
    </xf>
    <xf numFmtId="0" fontId="10" fillId="35" borderId="10" xfId="55" applyFont="1" applyFill="1" applyBorder="1" applyAlignment="1">
      <alignment horizontal="center"/>
      <protection/>
    </xf>
    <xf numFmtId="0" fontId="0" fillId="0" borderId="0" xfId="55" applyFont="1">
      <alignment/>
      <protection/>
    </xf>
    <xf numFmtId="0" fontId="7" fillId="32" borderId="10" xfId="55" applyFont="1" applyFill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19" xfId="55" applyFont="1" applyBorder="1" applyAlignment="1">
      <alignment horizontal="center"/>
      <protection/>
    </xf>
    <xf numFmtId="0" fontId="13" fillId="0" borderId="20" xfId="55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55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55" applyFont="1" applyBorder="1" applyAlignment="1">
      <alignment horizontal="center"/>
      <protection/>
    </xf>
    <xf numFmtId="0" fontId="4" fillId="0" borderId="22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55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55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55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55" applyFont="1" applyFill="1" applyBorder="1" applyAlignment="1">
      <alignment horizontal="center" vertical="center"/>
      <protection/>
    </xf>
    <xf numFmtId="0" fontId="0" fillId="36" borderId="25" xfId="55" applyFill="1" applyBorder="1" applyAlignment="1">
      <alignment horizontal="center" vertical="center"/>
      <protection/>
    </xf>
    <xf numFmtId="0" fontId="4" fillId="36" borderId="13" xfId="55" applyFont="1" applyFill="1" applyBorder="1" applyAlignment="1">
      <alignment horizontal="center"/>
      <protection/>
    </xf>
    <xf numFmtId="0" fontId="4" fillId="36" borderId="15" xfId="55" applyFont="1" applyFill="1" applyBorder="1" applyAlignment="1">
      <alignment horizontal="center"/>
      <protection/>
    </xf>
    <xf numFmtId="0" fontId="12" fillId="36" borderId="13" xfId="55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55" applyFill="1" applyBorder="1" applyAlignment="1">
      <alignment horizontal="center" vertical="center"/>
      <protection/>
    </xf>
    <xf numFmtId="0" fontId="0" fillId="0" borderId="0" xfId="55" applyFont="1">
      <alignment/>
      <protection/>
    </xf>
    <xf numFmtId="0" fontId="14" fillId="0" borderId="16" xfId="0" applyFont="1" applyBorder="1" applyAlignment="1">
      <alignment horizontal="center" vertical="center" wrapText="1"/>
    </xf>
    <xf numFmtId="0" fontId="6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0" fillId="0" borderId="0" xfId="55" applyAlignment="1">
      <alignment horizontal="center" vertical="center" wrapText="1"/>
      <protection/>
    </xf>
    <xf numFmtId="0" fontId="7" fillId="32" borderId="10" xfId="55" applyFont="1" applyFill="1" applyBorder="1" applyAlignment="1">
      <alignment horizontal="center" vertical="center" wrapText="1"/>
      <protection/>
    </xf>
    <xf numFmtId="0" fontId="4" fillId="0" borderId="0" xfId="55" applyFont="1">
      <alignment/>
      <protection/>
    </xf>
    <xf numFmtId="0" fontId="13" fillId="0" borderId="21" xfId="0" applyFont="1" applyBorder="1" applyAlignment="1">
      <alignment horizontal="left"/>
    </xf>
    <xf numFmtId="0" fontId="13" fillId="34" borderId="21" xfId="0" applyFont="1" applyFill="1" applyBorder="1" applyAlignment="1">
      <alignment/>
    </xf>
    <xf numFmtId="0" fontId="13" fillId="0" borderId="20" xfId="55" applyFont="1" applyBorder="1" applyAlignment="1">
      <alignment/>
      <protection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2" fontId="7" fillId="33" borderId="17" xfId="55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1" fillId="35" borderId="16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0" fontId="11" fillId="35" borderId="12" xfId="55" applyFont="1" applyFill="1" applyBorder="1" applyAlignment="1">
      <alignment horizontal="center" vertical="center" wrapText="1"/>
      <protection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/>
    </xf>
    <xf numFmtId="2" fontId="7" fillId="33" borderId="23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ygos Finala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9338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9338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9338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9338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PageLayoutView="0" workbookViewId="0" topLeftCell="A1">
      <selection activeCell="J6" sqref="J6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65" t="s">
        <v>0</v>
      </c>
      <c r="B1" s="66"/>
      <c r="C1" s="30"/>
      <c r="D1" s="73" t="s">
        <v>23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ht="16.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31" t="s">
        <v>10</v>
      </c>
      <c r="J2" s="5" t="s">
        <v>21</v>
      </c>
      <c r="N2" s="7" t="s">
        <v>5</v>
      </c>
      <c r="O2" s="8" t="s">
        <v>6</v>
      </c>
    </row>
    <row r="3" spans="1:15" ht="16.5">
      <c r="A3" s="9">
        <v>1</v>
      </c>
      <c r="B3" s="27" t="s">
        <v>25</v>
      </c>
      <c r="C3" s="42">
        <v>8</v>
      </c>
      <c r="D3" s="9">
        <v>161</v>
      </c>
      <c r="E3" s="46">
        <v>8</v>
      </c>
      <c r="F3" s="9">
        <v>179</v>
      </c>
      <c r="G3" s="46">
        <v>8</v>
      </c>
      <c r="H3" s="9">
        <v>167</v>
      </c>
      <c r="I3" s="46">
        <v>8</v>
      </c>
      <c r="J3" s="9">
        <v>176</v>
      </c>
      <c r="N3" s="10">
        <f>SUM(D3+F3+H3+J3)</f>
        <v>683</v>
      </c>
      <c r="O3" s="11">
        <f>AVERAGE(D3,F3,H3,J3)</f>
        <v>170.75</v>
      </c>
    </row>
    <row r="4" spans="1:15" ht="16.5">
      <c r="A4" s="12">
        <v>2</v>
      </c>
      <c r="B4" s="57" t="s">
        <v>26</v>
      </c>
      <c r="C4" s="43"/>
      <c r="D4" s="12">
        <v>165</v>
      </c>
      <c r="E4" s="47"/>
      <c r="F4" s="12">
        <v>156</v>
      </c>
      <c r="G4" s="47"/>
      <c r="H4" s="12">
        <v>134</v>
      </c>
      <c r="I4" s="47"/>
      <c r="J4" s="12">
        <v>175</v>
      </c>
      <c r="N4" s="10">
        <f>SUM(D4+F4+H4+J4)</f>
        <v>630</v>
      </c>
      <c r="O4" s="11">
        <f>AVERAGE(D4,F4,H4,J4)</f>
        <v>157.5</v>
      </c>
    </row>
    <row r="5" spans="1:15" ht="16.5">
      <c r="A5" s="13">
        <v>3</v>
      </c>
      <c r="B5" s="27" t="s">
        <v>27</v>
      </c>
      <c r="C5" s="44"/>
      <c r="D5" s="14">
        <v>192</v>
      </c>
      <c r="E5" s="47"/>
      <c r="F5" s="14">
        <v>257</v>
      </c>
      <c r="G5" s="47"/>
      <c r="H5" s="14">
        <v>236</v>
      </c>
      <c r="I5" s="47"/>
      <c r="J5" s="14">
        <v>214</v>
      </c>
      <c r="N5" s="10">
        <f>J5+H5+F5+D5</f>
        <v>899</v>
      </c>
      <c r="O5" s="11">
        <f>AVERAGE(D5,F5,H5,J5)</f>
        <v>224.75</v>
      </c>
    </row>
    <row r="6" spans="1:15" ht="17.25" thickBot="1">
      <c r="A6" s="12">
        <v>4</v>
      </c>
      <c r="B6" s="28"/>
      <c r="C6" s="43"/>
      <c r="D6" s="12"/>
      <c r="E6" s="47"/>
      <c r="F6" s="12"/>
      <c r="G6" s="47"/>
      <c r="H6" s="12"/>
      <c r="I6" s="47"/>
      <c r="J6" s="12"/>
      <c r="N6" s="10">
        <f>J6+H6+F6+D6</f>
        <v>0</v>
      </c>
      <c r="O6" s="11" t="e">
        <f>AVERAGE(D6,F6,H6,J6)</f>
        <v>#DIV/0!</v>
      </c>
    </row>
    <row r="7" spans="1:15" ht="16.5" thickBot="1">
      <c r="A7" s="67" t="s">
        <v>7</v>
      </c>
      <c r="B7" s="68"/>
      <c r="C7" s="40"/>
      <c r="D7" s="15">
        <f>SUM(C3:D6)</f>
        <v>526</v>
      </c>
      <c r="E7" s="38"/>
      <c r="F7" s="15">
        <f>SUM(E3:F6)</f>
        <v>600</v>
      </c>
      <c r="G7" s="38"/>
      <c r="H7" s="15">
        <f>SUM(G3:H6)</f>
        <v>545</v>
      </c>
      <c r="I7" s="38"/>
      <c r="J7" s="15">
        <f>SUM(I3:J6)</f>
        <v>573</v>
      </c>
      <c r="N7" s="23">
        <f>F7+H7+D7+J7</f>
        <v>2244</v>
      </c>
      <c r="O7" s="69">
        <f>AVERAGE(D3:D6,F3:F6,H3:H6,J3:J6)</f>
        <v>184.33333333333334</v>
      </c>
    </row>
    <row r="8" spans="1:15" ht="13.5" thickBot="1">
      <c r="A8" s="63" t="s">
        <v>8</v>
      </c>
      <c r="B8" s="64"/>
      <c r="C8" s="33"/>
      <c r="D8" s="17">
        <f>D7-D17</f>
        <v>526</v>
      </c>
      <c r="E8" s="24"/>
      <c r="F8" s="17">
        <f>F7-F17</f>
        <v>600</v>
      </c>
      <c r="G8" s="24"/>
      <c r="H8" s="17">
        <f>H7-H17</f>
        <v>545</v>
      </c>
      <c r="I8" s="24"/>
      <c r="J8" s="17">
        <f>J7-J17</f>
        <v>573</v>
      </c>
      <c r="K8" s="2"/>
      <c r="L8" s="2"/>
      <c r="M8" s="2"/>
      <c r="N8" s="20">
        <f>SUM(D8:J8)</f>
        <v>2244</v>
      </c>
      <c r="O8" s="70"/>
    </row>
    <row r="9" spans="1:15" s="2" customFormat="1" ht="13.5" customHeight="1" thickBot="1">
      <c r="A9" s="61" t="s">
        <v>9</v>
      </c>
      <c r="B9" s="62"/>
      <c r="C9" s="34"/>
      <c r="D9" s="21">
        <f>IF(D7=0,0,IF(D7&gt;D17,2,IF(D7=D17,1,0)))</f>
        <v>2</v>
      </c>
      <c r="E9" s="21"/>
      <c r="F9" s="21">
        <f>IF(F7=0,0,IF(F7&gt;F17,2,IF(F7=F17,1,0)))</f>
        <v>2</v>
      </c>
      <c r="G9" s="21"/>
      <c r="H9" s="21">
        <f>IF(H7=0,0,IF(H7&gt;H17,2,IF(H7=H17,1,0)))</f>
        <v>2</v>
      </c>
      <c r="I9" s="21"/>
      <c r="J9" s="21">
        <f>IF(J7=0,0,IF(J7&gt;J17,2,IF(J7=J17,1,0)))</f>
        <v>2</v>
      </c>
      <c r="N9" s="21">
        <f>IF(N7=0,0,IF(N7&gt;N17,2,IF(N7=N17,1,0)))</f>
        <v>2</v>
      </c>
      <c r="O9" s="21">
        <f>SUM(D9:N9)</f>
        <v>10</v>
      </c>
    </row>
    <row r="10" spans="1:15" s="2" customFormat="1" ht="13.5" customHeight="1" thickBot="1">
      <c r="A10" s="1"/>
      <c r="B10" s="1"/>
      <c r="C10" s="35"/>
      <c r="D10" s="1"/>
      <c r="E10" s="1"/>
      <c r="F10" s="3"/>
      <c r="G10" s="3"/>
      <c r="H10" s="3"/>
      <c r="I10" s="3"/>
      <c r="J10" s="4"/>
      <c r="K10" s="1"/>
      <c r="L10" s="1"/>
      <c r="M10" s="1"/>
      <c r="N10" s="1"/>
      <c r="O10" s="1"/>
    </row>
    <row r="11" spans="1:15" ht="20.25" customHeight="1" thickBot="1">
      <c r="A11" s="65" t="s">
        <v>0</v>
      </c>
      <c r="B11" s="66"/>
      <c r="C11" s="30"/>
      <c r="D11" s="73" t="s">
        <v>24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/>
    </row>
    <row r="12" spans="1:15" ht="19.5" customHeight="1" thickBot="1">
      <c r="A12" s="5"/>
      <c r="B12" s="6" t="s">
        <v>1</v>
      </c>
      <c r="C12" s="31" t="s">
        <v>10</v>
      </c>
      <c r="D12" s="5" t="s">
        <v>2</v>
      </c>
      <c r="E12" s="5" t="s">
        <v>10</v>
      </c>
      <c r="F12" s="6" t="s">
        <v>3</v>
      </c>
      <c r="G12" s="31" t="s">
        <v>10</v>
      </c>
      <c r="H12" s="5" t="s">
        <v>4</v>
      </c>
      <c r="I12" s="31" t="s">
        <v>10</v>
      </c>
      <c r="J12" s="5" t="s">
        <v>21</v>
      </c>
      <c r="N12" s="7" t="s">
        <v>5</v>
      </c>
      <c r="O12" s="8" t="s">
        <v>6</v>
      </c>
    </row>
    <row r="13" spans="1:15" ht="16.5">
      <c r="A13" s="9">
        <v>1</v>
      </c>
      <c r="B13" s="59"/>
      <c r="C13" s="42"/>
      <c r="D13" s="9"/>
      <c r="E13" s="46"/>
      <c r="F13" s="9"/>
      <c r="G13" s="46"/>
      <c r="H13" s="9"/>
      <c r="I13" s="46"/>
      <c r="J13" s="9"/>
      <c r="N13" s="10">
        <f>SUM(D13+F13+H13+J13)</f>
        <v>0</v>
      </c>
      <c r="O13" s="11" t="e">
        <f>AVERAGE(D13,F13,H13,J13)</f>
        <v>#DIV/0!</v>
      </c>
    </row>
    <row r="14" spans="1:15" ht="16.5">
      <c r="A14" s="12">
        <v>2</v>
      </c>
      <c r="B14" s="59" t="s">
        <v>28</v>
      </c>
      <c r="C14" s="43"/>
      <c r="D14" s="12"/>
      <c r="E14" s="47"/>
      <c r="F14" s="12"/>
      <c r="G14" s="47"/>
      <c r="H14" s="12"/>
      <c r="I14" s="47"/>
      <c r="J14" s="12"/>
      <c r="N14" s="10">
        <f>SUM(D14+F14+H14+J14)</f>
        <v>0</v>
      </c>
      <c r="O14" s="11" t="e">
        <f>AVERAGE(D14,F14,H14,J14)</f>
        <v>#DIV/0!</v>
      </c>
    </row>
    <row r="15" spans="1:15" ht="16.5">
      <c r="A15" s="13">
        <v>3</v>
      </c>
      <c r="B15" s="60"/>
      <c r="C15" s="44"/>
      <c r="D15" s="14"/>
      <c r="E15" s="47"/>
      <c r="F15" s="14"/>
      <c r="G15" s="47"/>
      <c r="H15" s="14"/>
      <c r="I15" s="47"/>
      <c r="J15" s="14"/>
      <c r="N15" s="10">
        <f>J15+H15+F15+D15</f>
        <v>0</v>
      </c>
      <c r="O15" s="11" t="e">
        <f>AVERAGE(D15,F15,H15,J15)</f>
        <v>#DIV/0!</v>
      </c>
    </row>
    <row r="16" spans="1:15" ht="17.25" thickBot="1">
      <c r="A16" s="12">
        <v>4</v>
      </c>
      <c r="B16" s="58"/>
      <c r="C16" s="43"/>
      <c r="D16" s="12"/>
      <c r="E16" s="47"/>
      <c r="F16" s="12"/>
      <c r="G16" s="47"/>
      <c r="H16" s="12"/>
      <c r="I16" s="47"/>
      <c r="J16" s="12"/>
      <c r="N16" s="10">
        <f>J16+H16+F16+D16</f>
        <v>0</v>
      </c>
      <c r="O16" s="11" t="e">
        <f>AVERAGE(D16,F16,H16,J16)</f>
        <v>#DIV/0!</v>
      </c>
    </row>
    <row r="17" spans="1:15" ht="16.5" customHeight="1" thickBot="1">
      <c r="A17" s="71" t="s">
        <v>7</v>
      </c>
      <c r="B17" s="72"/>
      <c r="C17" s="52"/>
      <c r="D17" s="53">
        <f>SUM(D13:D16)+SUM(C13:C16)</f>
        <v>0</v>
      </c>
      <c r="E17" s="54"/>
      <c r="F17" s="53">
        <f>SUM(F13:F16)+SUM(E13:E16)</f>
        <v>0</v>
      </c>
      <c r="G17" s="54"/>
      <c r="H17" s="53">
        <f>SUM(H13:H16)+SUM(G13:G16)</f>
        <v>0</v>
      </c>
      <c r="I17" s="54"/>
      <c r="J17" s="53">
        <f>SUM(J13:J16)+SUM(I13:I16)</f>
        <v>0</v>
      </c>
      <c r="K17" s="55"/>
      <c r="L17" s="55"/>
      <c r="M17" s="55"/>
      <c r="N17" s="56">
        <f>F17+H17+D17+J17</f>
        <v>0</v>
      </c>
      <c r="O17" s="69" t="e">
        <f>AVERAGE(D13:D16,F13:F16,H13:H16,J13:J16)</f>
        <v>#DIV/0!</v>
      </c>
    </row>
    <row r="18" spans="1:15" ht="13.5" thickBot="1">
      <c r="A18" s="63" t="s">
        <v>8</v>
      </c>
      <c r="B18" s="64"/>
      <c r="C18" s="33"/>
      <c r="D18" s="17">
        <f>D17-D7</f>
        <v>-526</v>
      </c>
      <c r="E18" s="24"/>
      <c r="F18" s="17">
        <f>F17-F7</f>
        <v>-600</v>
      </c>
      <c r="G18" s="24"/>
      <c r="H18" s="17">
        <f>H17-H7</f>
        <v>-545</v>
      </c>
      <c r="I18" s="24"/>
      <c r="J18" s="17">
        <f>J17-J7</f>
        <v>-573</v>
      </c>
      <c r="K18" s="2"/>
      <c r="L18" s="2"/>
      <c r="M18" s="2"/>
      <c r="N18" s="20">
        <f>SUM(D18:J18)</f>
        <v>-2244</v>
      </c>
      <c r="O18" s="70"/>
    </row>
    <row r="19" spans="1:22" ht="13.5" thickBot="1">
      <c r="A19" s="61" t="s">
        <v>9</v>
      </c>
      <c r="B19" s="62"/>
      <c r="C19" s="34"/>
      <c r="D19" s="21">
        <f>IF(D17=0,0,IF(D17&gt;D7,2,IF(D17=D7,1,0)))</f>
        <v>0</v>
      </c>
      <c r="E19" s="21"/>
      <c r="F19" s="21">
        <f>IF(F17=0,0,IF(F17&gt;F7,2,IF(F17=F7,1,0)))</f>
        <v>0</v>
      </c>
      <c r="G19" s="21"/>
      <c r="H19" s="21">
        <f>IF(H17=0,0,IF(H17&gt;H7,2,IF(H17=H7,1,0)))</f>
        <v>0</v>
      </c>
      <c r="I19" s="21"/>
      <c r="J19" s="21">
        <f>IF(J17=0,0,IF(J17&gt;J7,2,IF(J17=J7,1,0)))</f>
        <v>0</v>
      </c>
      <c r="K19" s="2"/>
      <c r="L19" s="2"/>
      <c r="M19" s="2"/>
      <c r="N19" s="21">
        <f>IF(N17=0,0,IF(N17&gt;N7,2,IF(N17=N7,1,0)))</f>
        <v>0</v>
      </c>
      <c r="O19" s="21">
        <f>SUM(D19:N19)</f>
        <v>0</v>
      </c>
      <c r="V19" s="51" t="s">
        <v>22</v>
      </c>
    </row>
    <row r="20" spans="1:15" s="2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12">
    <mergeCell ref="O17:O18"/>
    <mergeCell ref="A17:B17"/>
    <mergeCell ref="O7:O8"/>
    <mergeCell ref="D1:O1"/>
    <mergeCell ref="D11:O11"/>
    <mergeCell ref="A1:B1"/>
    <mergeCell ref="A19:B19"/>
    <mergeCell ref="A18:B18"/>
    <mergeCell ref="A11:B11"/>
    <mergeCell ref="A7:B7"/>
    <mergeCell ref="A8:B8"/>
    <mergeCell ref="A9:B9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65" t="s">
        <v>0</v>
      </c>
      <c r="B1" s="66"/>
      <c r="C1" s="30"/>
      <c r="D1" s="73" t="s">
        <v>11</v>
      </c>
      <c r="E1" s="74"/>
      <c r="F1" s="77"/>
      <c r="G1" s="77"/>
      <c r="H1" s="77"/>
      <c r="I1" s="77"/>
      <c r="J1" s="77"/>
      <c r="K1" s="77"/>
      <c r="L1" s="77"/>
      <c r="M1" s="66"/>
    </row>
    <row r="2" spans="1:10" ht="16.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7" t="s">
        <v>5</v>
      </c>
      <c r="J2" s="8" t="s">
        <v>6</v>
      </c>
    </row>
    <row r="3" spans="1:10" ht="16.5">
      <c r="A3" s="9">
        <v>1</v>
      </c>
      <c r="B3" s="27" t="s">
        <v>14</v>
      </c>
      <c r="C3" s="42"/>
      <c r="D3" s="9">
        <v>179</v>
      </c>
      <c r="E3" s="46"/>
      <c r="F3" s="9">
        <v>171</v>
      </c>
      <c r="G3" s="46"/>
      <c r="H3" s="9">
        <v>226</v>
      </c>
      <c r="I3" s="10">
        <f>SUM(D3+F3+H3)</f>
        <v>576</v>
      </c>
      <c r="J3" s="11">
        <f>IF(I3=0,0,AVERAGE((D3,F3,H3)))</f>
        <v>192</v>
      </c>
    </row>
    <row r="4" spans="1:10" ht="16.5">
      <c r="A4" s="12">
        <v>2</v>
      </c>
      <c r="B4" s="27" t="s">
        <v>12</v>
      </c>
      <c r="C4" s="43">
        <v>8</v>
      </c>
      <c r="D4" s="12">
        <v>130</v>
      </c>
      <c r="E4" s="47">
        <v>8</v>
      </c>
      <c r="F4" s="12">
        <v>168</v>
      </c>
      <c r="G4" s="47">
        <v>8</v>
      </c>
      <c r="H4" s="12">
        <v>140</v>
      </c>
      <c r="I4" s="10">
        <f>SUM(D4+F4+H4)</f>
        <v>438</v>
      </c>
      <c r="J4" s="11">
        <f>IF(I4=0,0,AVERAGE((D4,F4,H4)))</f>
        <v>146</v>
      </c>
    </row>
    <row r="5" spans="1:10" ht="16.5">
      <c r="A5" s="13">
        <v>3</v>
      </c>
      <c r="B5" s="26" t="s">
        <v>13</v>
      </c>
      <c r="C5" s="44">
        <v>8</v>
      </c>
      <c r="D5" s="14">
        <v>140</v>
      </c>
      <c r="E5" s="47">
        <v>8</v>
      </c>
      <c r="F5" s="14">
        <v>161</v>
      </c>
      <c r="G5" s="47">
        <v>8</v>
      </c>
      <c r="H5" s="14">
        <v>128</v>
      </c>
      <c r="I5" s="10">
        <f>SUM(D5+F5+H5)</f>
        <v>429</v>
      </c>
      <c r="J5" s="11">
        <f>IF(I5=0,0,AVERAGE((D5,F5,H5)))</f>
        <v>143</v>
      </c>
    </row>
    <row r="6" spans="1:10" ht="16.5">
      <c r="A6" s="12">
        <v>4</v>
      </c>
      <c r="B6" s="28" t="s">
        <v>16</v>
      </c>
      <c r="C6" s="43"/>
      <c r="D6" s="12">
        <v>156</v>
      </c>
      <c r="E6" s="47"/>
      <c r="F6" s="12">
        <v>170</v>
      </c>
      <c r="G6" s="47"/>
      <c r="H6" s="12">
        <v>195</v>
      </c>
      <c r="I6" s="10">
        <f>SUM(D6+F6+H6)</f>
        <v>521</v>
      </c>
      <c r="J6" s="11">
        <f>IF(I6=0,0,AVERAGE((D6,F6,H6)))</f>
        <v>173.66666666666666</v>
      </c>
    </row>
    <row r="7" spans="1:10" ht="16.5" thickBot="1">
      <c r="A7" s="13">
        <v>5</v>
      </c>
      <c r="B7" s="41"/>
      <c r="C7" s="45"/>
      <c r="D7" s="14"/>
      <c r="E7" s="47"/>
      <c r="F7" s="14"/>
      <c r="G7" s="47"/>
      <c r="H7" s="14"/>
      <c r="I7" s="10">
        <f>SUM(D7+F7+H7)</f>
        <v>0</v>
      </c>
      <c r="J7" s="11">
        <f>IF(I7=0,0,AVERAGE((D7,F7,H7)))</f>
        <v>0</v>
      </c>
    </row>
    <row r="8" spans="1:10" ht="16.5" thickBot="1">
      <c r="A8" s="67" t="s">
        <v>7</v>
      </c>
      <c r="B8" s="68"/>
      <c r="C8" s="40"/>
      <c r="D8" s="15">
        <f>SUM(D3:D7)+SUM(C3:C7)</f>
        <v>621</v>
      </c>
      <c r="E8" s="38"/>
      <c r="F8" s="15">
        <f>SUM(F3:F7)+SUM(E3:E7)</f>
        <v>686</v>
      </c>
      <c r="G8" s="38"/>
      <c r="H8" s="15">
        <f>SUM(H3:H7)+SUM(G3:G7)</f>
        <v>705</v>
      </c>
      <c r="I8" s="16">
        <f>SUM(I3:I7)+SUM(C3:C7,E3:E7,G3:G7)</f>
        <v>2012</v>
      </c>
      <c r="J8" s="69">
        <f>IF(I8=0,0,AVERAGE(D3:D7,F3:F7,H3:H7))</f>
        <v>163.66666666666666</v>
      </c>
    </row>
    <row r="9" spans="1:10" s="2" customFormat="1" ht="13.5" customHeight="1" thickBot="1">
      <c r="A9" s="63" t="s">
        <v>8</v>
      </c>
      <c r="B9" s="64"/>
      <c r="C9" s="33"/>
      <c r="D9" s="17">
        <f>D8-D19</f>
        <v>80</v>
      </c>
      <c r="E9" s="24"/>
      <c r="F9" s="18">
        <f>F8-F19</f>
        <v>137</v>
      </c>
      <c r="G9" s="24"/>
      <c r="H9" s="19">
        <f>H8-H19</f>
        <v>149</v>
      </c>
      <c r="I9" s="20">
        <f>I8-I19</f>
        <v>366</v>
      </c>
      <c r="J9" s="78"/>
    </row>
    <row r="10" spans="1:10" s="2" customFormat="1" ht="13.5" customHeight="1" thickBot="1">
      <c r="A10" s="61" t="s">
        <v>9</v>
      </c>
      <c r="B10" s="62"/>
      <c r="C10" s="34"/>
      <c r="D10" s="21">
        <f>IF(D8=0,0,IF(D8&gt;D19,2,IF(D8=D19,1,0)))</f>
        <v>2</v>
      </c>
      <c r="E10" s="21"/>
      <c r="F10" s="21">
        <f>IF(F8=0,0,IF(F8&gt;F19,2,IF(F8=F19,1,0)))</f>
        <v>2</v>
      </c>
      <c r="G10" s="21"/>
      <c r="H10" s="21">
        <f>IF(H8=0,0,IF(H8&gt;H19,2,IF(H8=H19,1,0)))</f>
        <v>2</v>
      </c>
      <c r="I10" s="21">
        <f>IF(I8=0,0,IF(I8&gt;I19,2,IF(I8=I19,1,0)))</f>
        <v>2</v>
      </c>
      <c r="J10" s="21">
        <f>SUM(D10:I10)</f>
        <v>8</v>
      </c>
    </row>
    <row r="11" spans="3:10" ht="9.75" customHeight="1" thickBot="1">
      <c r="C11" s="35"/>
      <c r="F11" s="3"/>
      <c r="G11" s="3"/>
      <c r="H11" s="3"/>
      <c r="I11" s="3"/>
      <c r="J11" s="4"/>
    </row>
    <row r="12" spans="1:15" ht="19.5" customHeight="1" thickBot="1">
      <c r="A12" s="76" t="s">
        <v>0</v>
      </c>
      <c r="B12" s="77"/>
      <c r="C12" s="36"/>
      <c r="D12" s="73" t="s">
        <v>15</v>
      </c>
      <c r="E12" s="74"/>
      <c r="F12" s="74"/>
      <c r="G12" s="74"/>
      <c r="H12" s="74"/>
      <c r="I12" s="74"/>
      <c r="J12" s="74"/>
      <c r="K12" s="74"/>
      <c r="L12" s="74"/>
      <c r="M12" s="75"/>
      <c r="N12" s="22"/>
      <c r="O12" s="22"/>
    </row>
    <row r="13" spans="1:12" ht="16.5" thickBot="1">
      <c r="A13" s="5"/>
      <c r="B13" s="6" t="s">
        <v>1</v>
      </c>
      <c r="C13" s="31" t="s">
        <v>10</v>
      </c>
      <c r="D13" s="5" t="s">
        <v>2</v>
      </c>
      <c r="E13" s="31" t="s">
        <v>10</v>
      </c>
      <c r="F13" s="5" t="s">
        <v>3</v>
      </c>
      <c r="G13" s="31" t="s">
        <v>10</v>
      </c>
      <c r="H13" s="5" t="s">
        <v>4</v>
      </c>
      <c r="I13" s="7" t="s">
        <v>5</v>
      </c>
      <c r="J13" s="8" t="s">
        <v>6</v>
      </c>
      <c r="K13" s="22"/>
      <c r="L13" s="22"/>
    </row>
    <row r="14" spans="1:12" ht="16.5">
      <c r="A14" s="9">
        <v>1</v>
      </c>
      <c r="B14" s="29" t="s">
        <v>17</v>
      </c>
      <c r="C14" s="48"/>
      <c r="D14" s="9">
        <v>118</v>
      </c>
      <c r="E14" s="46"/>
      <c r="F14" s="9">
        <v>122</v>
      </c>
      <c r="G14" s="46"/>
      <c r="H14" s="9">
        <v>118</v>
      </c>
      <c r="I14" s="10">
        <f>SUM(D14+F14+H14)</f>
        <v>358</v>
      </c>
      <c r="J14" s="11">
        <f>IF(I14=0,0,AVERAGE(D14,F14,H14))</f>
        <v>119.33333333333333</v>
      </c>
      <c r="K14" s="22"/>
      <c r="L14" s="22"/>
    </row>
    <row r="15" spans="1:12" ht="15.75">
      <c r="A15" s="12">
        <v>2</v>
      </c>
      <c r="B15" s="32" t="s">
        <v>18</v>
      </c>
      <c r="C15" s="49"/>
      <c r="D15" s="12">
        <v>137</v>
      </c>
      <c r="E15" s="47"/>
      <c r="F15" s="12">
        <v>134</v>
      </c>
      <c r="G15" s="47"/>
      <c r="H15" s="12">
        <v>152</v>
      </c>
      <c r="I15" s="10">
        <f>SUM(D15+F15+H15)</f>
        <v>423</v>
      </c>
      <c r="J15" s="11">
        <f>IF(I15=0,0,AVERAGE(D15,F15,H15))</f>
        <v>141</v>
      </c>
      <c r="K15" s="22"/>
      <c r="L15" s="22"/>
    </row>
    <row r="16" spans="1:12" ht="15.75">
      <c r="A16" s="13">
        <v>3</v>
      </c>
      <c r="B16" s="32" t="s">
        <v>19</v>
      </c>
      <c r="C16" s="49"/>
      <c r="D16" s="14">
        <v>133</v>
      </c>
      <c r="E16" s="47"/>
      <c r="F16" s="14">
        <v>142</v>
      </c>
      <c r="G16" s="47"/>
      <c r="H16" s="14">
        <v>128</v>
      </c>
      <c r="I16" s="10">
        <f>SUM(D16+F16+H16)</f>
        <v>403</v>
      </c>
      <c r="J16" s="11">
        <f>IF(I16=0,0,AVERAGE(D16,F16,H16))</f>
        <v>134.33333333333334</v>
      </c>
      <c r="K16" s="22"/>
      <c r="L16" s="22"/>
    </row>
    <row r="17" spans="1:12" ht="15.75">
      <c r="A17" s="12">
        <v>4</v>
      </c>
      <c r="B17" s="32" t="s">
        <v>20</v>
      </c>
      <c r="C17" s="49"/>
      <c r="D17" s="12">
        <v>153</v>
      </c>
      <c r="E17" s="47"/>
      <c r="F17" s="12">
        <v>151</v>
      </c>
      <c r="G17" s="47"/>
      <c r="H17" s="12">
        <v>158</v>
      </c>
      <c r="I17" s="10">
        <f>SUM(D17+F17+H17)</f>
        <v>462</v>
      </c>
      <c r="J17" s="11">
        <f>IF(I17=0,0,AVERAGE(D17,F17,H17))</f>
        <v>154</v>
      </c>
      <c r="K17" s="22"/>
      <c r="L17" s="22"/>
    </row>
    <row r="18" spans="1:12" ht="16.5" thickBot="1">
      <c r="A18" s="13">
        <v>5</v>
      </c>
      <c r="B18" s="41"/>
      <c r="C18" s="50"/>
      <c r="D18" s="14"/>
      <c r="E18" s="47"/>
      <c r="F18" s="14"/>
      <c r="G18" s="47"/>
      <c r="H18" s="14"/>
      <c r="I18" s="10">
        <f>SUM(D18+F18+H18)</f>
        <v>0</v>
      </c>
      <c r="J18" s="11">
        <f>IF(I18=0,0,AVERAGE(D18,F18,H18))</f>
        <v>0</v>
      </c>
      <c r="K18" s="22"/>
      <c r="L18" s="22"/>
    </row>
    <row r="19" spans="1:12" ht="16.5" thickBot="1">
      <c r="A19" s="67" t="s">
        <v>7</v>
      </c>
      <c r="B19" s="68"/>
      <c r="C19" s="39"/>
      <c r="D19" s="15">
        <f>SUM(D14:D18)+SUM(C14:C18)</f>
        <v>541</v>
      </c>
      <c r="E19" s="38"/>
      <c r="F19" s="15">
        <f>SUM(F14:F18)+SUM(E14:E18)</f>
        <v>549</v>
      </c>
      <c r="G19" s="38"/>
      <c r="H19" s="15">
        <f>SUM(H14:H18)+SUM(G14:G18)</f>
        <v>556</v>
      </c>
      <c r="I19" s="23">
        <f>SUM(I14:I18)+SUM(C14:C18,E14:E18,G14:G18)</f>
        <v>1646</v>
      </c>
      <c r="J19" s="69">
        <f>IF(I19=0,0,AVERAGE(D14,F14,H14,D15,F15,H15,D16,F16,H16,D17,F17,H17,D18,F18,H18))</f>
        <v>137.16666666666666</v>
      </c>
      <c r="K19" s="22"/>
      <c r="L19" s="22"/>
    </row>
    <row r="20" spans="1:12" s="2" customFormat="1" ht="13.5" customHeight="1" thickBot="1">
      <c r="A20" s="63" t="s">
        <v>8</v>
      </c>
      <c r="B20" s="64"/>
      <c r="C20" s="37"/>
      <c r="D20" s="24">
        <f>D19-D8</f>
        <v>-80</v>
      </c>
      <c r="E20" s="25"/>
      <c r="F20" s="24">
        <f>F19-F8</f>
        <v>-137</v>
      </c>
      <c r="G20" s="25"/>
      <c r="H20" s="24">
        <f>H19-H8</f>
        <v>-149</v>
      </c>
      <c r="I20" s="20">
        <f>I19-I8</f>
        <v>-366</v>
      </c>
      <c r="J20" s="70"/>
      <c r="K20" s="22"/>
      <c r="L20" s="22"/>
    </row>
    <row r="21" spans="1:12" s="2" customFormat="1" ht="13.5" customHeight="1" thickBot="1">
      <c r="A21" s="61" t="s">
        <v>9</v>
      </c>
      <c r="B21" s="62"/>
      <c r="C21" s="36"/>
      <c r="D21" s="21">
        <f>IF(D19=0,0,IF(D19&gt;D8,2,IF(D19=D8,1,0)))</f>
        <v>0</v>
      </c>
      <c r="E21" s="21"/>
      <c r="F21" s="21">
        <f>IF(F19=0,0,IF(F19&gt;F8,2,IF(F19=F8,1,0)))</f>
        <v>0</v>
      </c>
      <c r="G21" s="21"/>
      <c r="H21" s="21">
        <f>IF(H19=0,0,IF(H19&gt;H8,2,IF(H19=H8,1,0)))</f>
        <v>0</v>
      </c>
      <c r="I21" s="21">
        <f>IF(I19=0,0,IF(I19&gt;I8,2,IF(I19=I8,1,0)))</f>
        <v>0</v>
      </c>
      <c r="J21" s="21">
        <f>SUM(D21:I21)</f>
        <v>0</v>
      </c>
      <c r="K21" s="22"/>
      <c r="L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2">
    <mergeCell ref="D1:M1"/>
    <mergeCell ref="J8:J9"/>
    <mergeCell ref="D12:M12"/>
    <mergeCell ref="J19:J20"/>
    <mergeCell ref="A21:B21"/>
    <mergeCell ref="A1:B1"/>
    <mergeCell ref="A8:B8"/>
    <mergeCell ref="A9:B9"/>
    <mergeCell ref="A10:B10"/>
    <mergeCell ref="A12:B12"/>
    <mergeCell ref="A19:B19"/>
    <mergeCell ref="A20:B2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Your User Name</cp:lastModifiedBy>
  <cp:lastPrinted>2008-07-15T12:52:50Z</cp:lastPrinted>
  <dcterms:created xsi:type="dcterms:W3CDTF">2005-10-29T00:59:53Z</dcterms:created>
  <dcterms:modified xsi:type="dcterms:W3CDTF">2016-05-25T17:40:45Z</dcterms:modified>
  <cp:category/>
  <cp:version/>
  <cp:contentType/>
  <cp:contentStatus/>
</cp:coreProperties>
</file>