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6530" windowHeight="11445" tabRatio="989" activeTab="2"/>
  </bookViews>
  <sheets>
    <sheet name="Final standing 15" sheetId="1" r:id="rId1"/>
    <sheet name="Pusfināls&gt;Fināls 15" sheetId="2" r:id="rId2"/>
    <sheet name="Total Qualif.Results" sheetId="3" r:id="rId3"/>
    <sheet name="Sq.3" sheetId="4" r:id="rId4"/>
    <sheet name="Sq.2" sheetId="5" r:id="rId5"/>
    <sheet name="Sq.1" sheetId="6" r:id="rId6"/>
  </sheets>
  <externalReferences>
    <externalReference r:id="rId7"/>
  </externalReferences>
  <definedNames>
    <definedName name="Excel_BuiltIn_Print_Area" localSheetId="1">'Pusfināls&gt;Fināls 15'!$A$1:$BB$20</definedName>
    <definedName name="Excel_BuiltIn_Print_Area" localSheetId="2">'Total Qualif.Results'!$A$1:$V$13</definedName>
    <definedName name="ind_kesk" localSheetId="4">'[1]individual 09_10-4'!#REF!</definedName>
    <definedName name="ind_kesk" localSheetId="3">'[1]individual 09_10-4'!#REF!</definedName>
    <definedName name="ind_kesk" localSheetId="2">'[1]individual 09_10-4'!#REF!</definedName>
    <definedName name="ind_kesk">'[1]individual 09_10-4'!#REF!</definedName>
    <definedName name="kokku" localSheetId="4">#REF!</definedName>
    <definedName name="kokku" localSheetId="3">#REF!</definedName>
    <definedName name="kokku" localSheetId="2">#REF!</definedName>
    <definedName name="kokku">#REF!</definedName>
    <definedName name="Päevi" localSheetId="4">#REF!</definedName>
    <definedName name="Päevi" localSheetId="3">#REF!</definedName>
    <definedName name="Päevi" localSheetId="2">#REF!</definedName>
    <definedName name="Päevi">#REF!</definedName>
    <definedName name="PlayerList">#REF!</definedName>
    <definedName name="Pol" localSheetId="4">#REF!</definedName>
    <definedName name="Pol" localSheetId="3">#REF!</definedName>
    <definedName name="Pol" localSheetId="2">#REF!</definedName>
    <definedName name="Pol">#REF!</definedName>
    <definedName name="_xlnm.Print_Area" localSheetId="0">'Final standing 15'!$B$1:$K$29</definedName>
    <definedName name="_xlnm.Print_Area" localSheetId="1">'Pusfināls&gt;Fināls 15'!$A$1:$BB$16</definedName>
    <definedName name="_xlnm.Print_Area" localSheetId="5">Sq.1!$A$1:$S$18</definedName>
    <definedName name="_xlnm.Print_Area" localSheetId="4">Sq.2!$A$1:$S$19</definedName>
    <definedName name="_xlnm.Print_Area" localSheetId="3">Sq.3!$A$1:$S$16</definedName>
    <definedName name="_xlnm.Print_Area" localSheetId="2">'Total Qualif.Results'!$A$1:$V$29</definedName>
    <definedName name="Print_Area_0" localSheetId="0">'Final standing 15'!$B$1:$K$29</definedName>
    <definedName name="Print_Area_0" localSheetId="1">'Pusfināls&gt;Fināls 15'!$A$1:$BB$16</definedName>
    <definedName name="Print_Area_0" localSheetId="5">Sq.1!$A$1:$S$18</definedName>
    <definedName name="Print_Area_0" localSheetId="4">Sq.2!$A$1:$S$20</definedName>
    <definedName name="Print_Area_0" localSheetId="3">Sq.3!$A$1:$S$16</definedName>
    <definedName name="Print_Area_0" localSheetId="2">'Total Qualif.Results'!$A$1:$V$15</definedName>
    <definedName name="TeamList">"RR team"";""CAPAROL"";""LIVO"";""X"";""Turbo"";""Wizards"";""SK ""NB"""";""STORM"";""LARO"";""Plakanizetaji"""</definedName>
    <definedName name="Yes" localSheetId="4">#REF!</definedName>
    <definedName name="Yes" localSheetId="3">#REF!</definedName>
    <definedName name="Yes" localSheetId="2">#REF!</definedName>
    <definedName name="Yes">#REF!</definedName>
  </definedNames>
  <calcPr calcId="171027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S18" i="6" l="1"/>
  <c r="O18" i="6"/>
  <c r="P18" i="6" s="1"/>
  <c r="S17" i="6"/>
  <c r="O17" i="6"/>
  <c r="P17" i="6" s="1"/>
  <c r="Q17" i="6" s="1"/>
  <c r="S16" i="6"/>
  <c r="P16" i="6"/>
  <c r="O16" i="6"/>
  <c r="S15" i="6"/>
  <c r="O15" i="6"/>
  <c r="P15" i="6" s="1"/>
  <c r="R15" i="6" s="1"/>
  <c r="S14" i="6"/>
  <c r="P14" i="6"/>
  <c r="Q14" i="6" s="1"/>
  <c r="O14" i="6"/>
  <c r="S13" i="6"/>
  <c r="O13" i="6"/>
  <c r="P13" i="6" s="1"/>
  <c r="S12" i="6"/>
  <c r="R12" i="6"/>
  <c r="P12" i="6"/>
  <c r="Q12" i="6" s="1"/>
  <c r="O12" i="6"/>
  <c r="S11" i="6"/>
  <c r="Q11" i="6"/>
  <c r="O11" i="6"/>
  <c r="P11" i="6" s="1"/>
  <c r="S10" i="6"/>
  <c r="P10" i="6"/>
  <c r="Q10" i="6" s="1"/>
  <c r="O10" i="6"/>
  <c r="S9" i="6"/>
  <c r="O9" i="6"/>
  <c r="P9" i="6" s="1"/>
  <c r="S8" i="6"/>
  <c r="R8" i="6"/>
  <c r="P8" i="6"/>
  <c r="Q8" i="6" s="1"/>
  <c r="O8" i="6"/>
  <c r="S7" i="6"/>
  <c r="Q7" i="6"/>
  <c r="O7" i="6"/>
  <c r="P7" i="6" s="1"/>
  <c r="S6" i="6"/>
  <c r="P6" i="6"/>
  <c r="Q6" i="6" s="1"/>
  <c r="O6" i="6"/>
  <c r="S5" i="6"/>
  <c r="O5" i="6"/>
  <c r="P5" i="6" s="1"/>
  <c r="R5" i="6" s="1"/>
  <c r="S4" i="6"/>
  <c r="R4" i="6"/>
  <c r="P4" i="6"/>
  <c r="Q4" i="6" s="1"/>
  <c r="O4" i="6"/>
  <c r="S2" i="6"/>
  <c r="S19" i="5"/>
  <c r="P19" i="5"/>
  <c r="Q19" i="5" s="1"/>
  <c r="O19" i="5"/>
  <c r="S18" i="5"/>
  <c r="O18" i="5"/>
  <c r="P18" i="5" s="1"/>
  <c r="R18" i="5" s="1"/>
  <c r="S17" i="5"/>
  <c r="R17" i="5"/>
  <c r="P17" i="5"/>
  <c r="Q17" i="5" s="1"/>
  <c r="O17" i="5"/>
  <c r="S16" i="5"/>
  <c r="Q16" i="5"/>
  <c r="O16" i="5"/>
  <c r="P16" i="5" s="1"/>
  <c r="R16" i="5" s="1"/>
  <c r="S15" i="5"/>
  <c r="P15" i="5"/>
  <c r="Q15" i="5" s="1"/>
  <c r="O15" i="5"/>
  <c r="S14" i="5"/>
  <c r="O14" i="5"/>
  <c r="P14" i="5" s="1"/>
  <c r="R14" i="5" s="1"/>
  <c r="S13" i="5"/>
  <c r="R13" i="5"/>
  <c r="P13" i="5"/>
  <c r="Q13" i="5" s="1"/>
  <c r="O13" i="5"/>
  <c r="S12" i="5"/>
  <c r="Q12" i="5"/>
  <c r="O12" i="5"/>
  <c r="P12" i="5" s="1"/>
  <c r="R12" i="5" s="1"/>
  <c r="S11" i="5"/>
  <c r="P11" i="5"/>
  <c r="Q11" i="5" s="1"/>
  <c r="O11" i="5"/>
  <c r="S10" i="5"/>
  <c r="O10" i="5"/>
  <c r="P10" i="5" s="1"/>
  <c r="R10" i="5" s="1"/>
  <c r="S9" i="5"/>
  <c r="R9" i="5"/>
  <c r="P9" i="5"/>
  <c r="Q9" i="5" s="1"/>
  <c r="O9" i="5"/>
  <c r="S8" i="5"/>
  <c r="Q8" i="5"/>
  <c r="O8" i="5"/>
  <c r="P8" i="5" s="1"/>
  <c r="R8" i="5" s="1"/>
  <c r="S7" i="5"/>
  <c r="P7" i="5"/>
  <c r="Q7" i="5" s="1"/>
  <c r="O7" i="5"/>
  <c r="S6" i="5"/>
  <c r="O6" i="5"/>
  <c r="P6" i="5" s="1"/>
  <c r="R6" i="5" s="1"/>
  <c r="S5" i="5"/>
  <c r="R5" i="5"/>
  <c r="P5" i="5"/>
  <c r="Q5" i="5" s="1"/>
  <c r="O5" i="5"/>
  <c r="S4" i="5"/>
  <c r="Q4" i="5"/>
  <c r="P4" i="5"/>
  <c r="R4" i="5" s="1"/>
  <c r="O4" i="5"/>
  <c r="S2" i="5"/>
  <c r="S20" i="4"/>
  <c r="O20" i="4"/>
  <c r="P20" i="4" s="1"/>
  <c r="S19" i="4"/>
  <c r="P19" i="4"/>
  <c r="Q19" i="4" s="1"/>
  <c r="O19" i="4"/>
  <c r="S18" i="4"/>
  <c r="Q18" i="4"/>
  <c r="O18" i="4"/>
  <c r="P18" i="4" s="1"/>
  <c r="S17" i="4"/>
  <c r="P17" i="4"/>
  <c r="Q17" i="4" s="1"/>
  <c r="O17" i="4"/>
  <c r="S16" i="4"/>
  <c r="O16" i="4"/>
  <c r="P16" i="4" s="1"/>
  <c r="S15" i="4"/>
  <c r="P15" i="4"/>
  <c r="Q15" i="4" s="1"/>
  <c r="O15" i="4"/>
  <c r="S14" i="4"/>
  <c r="Q14" i="4"/>
  <c r="O14" i="4"/>
  <c r="P14" i="4" s="1"/>
  <c r="S13" i="4"/>
  <c r="P13" i="4"/>
  <c r="Q13" i="4" s="1"/>
  <c r="O13" i="4"/>
  <c r="S12" i="4"/>
  <c r="O12" i="4"/>
  <c r="P12" i="4" s="1"/>
  <c r="S11" i="4"/>
  <c r="P11" i="4"/>
  <c r="Q11" i="4" s="1"/>
  <c r="O11" i="4"/>
  <c r="S10" i="4"/>
  <c r="Q10" i="4"/>
  <c r="O10" i="4"/>
  <c r="P10" i="4" s="1"/>
  <c r="S9" i="4"/>
  <c r="P9" i="4"/>
  <c r="Q9" i="4" s="1"/>
  <c r="O9" i="4"/>
  <c r="S8" i="4"/>
  <c r="O8" i="4"/>
  <c r="P8" i="4" s="1"/>
  <c r="S7" i="4"/>
  <c r="P7" i="4"/>
  <c r="Q7" i="4" s="1"/>
  <c r="O7" i="4"/>
  <c r="S6" i="4"/>
  <c r="Q6" i="4"/>
  <c r="O6" i="4"/>
  <c r="P6" i="4" s="1"/>
  <c r="S5" i="4"/>
  <c r="P5" i="4"/>
  <c r="Q5" i="4" s="1"/>
  <c r="O5" i="4"/>
  <c r="S4" i="4"/>
  <c r="O4" i="4"/>
  <c r="P4" i="4" s="1"/>
  <c r="R4" i="4" s="1"/>
  <c r="S2" i="4"/>
  <c r="V29" i="3"/>
  <c r="R29" i="3"/>
  <c r="S29" i="3" s="1"/>
  <c r="U29" i="3" s="1"/>
  <c r="V28" i="3"/>
  <c r="R28" i="3"/>
  <c r="S28" i="3" s="1"/>
  <c r="V27" i="3"/>
  <c r="R27" i="3"/>
  <c r="S27" i="3" s="1"/>
  <c r="U27" i="3" s="1"/>
  <c r="V26" i="3"/>
  <c r="R26" i="3"/>
  <c r="S26" i="3" s="1"/>
  <c r="T26" i="3" s="1"/>
  <c r="V25" i="3"/>
  <c r="R25" i="3"/>
  <c r="S25" i="3" s="1"/>
  <c r="U25" i="3" s="1"/>
  <c r="V24" i="3"/>
  <c r="R24" i="3"/>
  <c r="S24" i="3" s="1"/>
  <c r="V23" i="3"/>
  <c r="T23" i="3"/>
  <c r="R23" i="3"/>
  <c r="S23" i="3" s="1"/>
  <c r="U23" i="3" s="1"/>
  <c r="V22" i="3"/>
  <c r="R22" i="3"/>
  <c r="S22" i="3" s="1"/>
  <c r="T22" i="3" s="1"/>
  <c r="V21" i="3"/>
  <c r="R21" i="3"/>
  <c r="S21" i="3" s="1"/>
  <c r="U21" i="3" s="1"/>
  <c r="V20" i="3"/>
  <c r="R20" i="3"/>
  <c r="S20" i="3" s="1"/>
  <c r="T20" i="3" s="1"/>
  <c r="V19" i="3"/>
  <c r="R19" i="3"/>
  <c r="S19" i="3" s="1"/>
  <c r="V18" i="3"/>
  <c r="R18" i="3"/>
  <c r="S18" i="3" s="1"/>
  <c r="T18" i="3" s="1"/>
  <c r="V17" i="3"/>
  <c r="R17" i="3"/>
  <c r="S17" i="3" s="1"/>
  <c r="V16" i="3"/>
  <c r="R16" i="3"/>
  <c r="S16" i="3" s="1"/>
  <c r="T16" i="3" s="1"/>
  <c r="V15" i="3"/>
  <c r="R15" i="3"/>
  <c r="S15" i="3" s="1"/>
  <c r="V14" i="3"/>
  <c r="R14" i="3"/>
  <c r="S14" i="3" s="1"/>
  <c r="T14" i="3" s="1"/>
  <c r="V13" i="3"/>
  <c r="R13" i="3"/>
  <c r="S13" i="3" s="1"/>
  <c r="V12" i="3"/>
  <c r="R12" i="3"/>
  <c r="S12" i="3" s="1"/>
  <c r="T12" i="3" s="1"/>
  <c r="V11" i="3"/>
  <c r="R11" i="3"/>
  <c r="S11" i="3" s="1"/>
  <c r="V10" i="3"/>
  <c r="R10" i="3"/>
  <c r="S10" i="3" s="1"/>
  <c r="T10" i="3" s="1"/>
  <c r="V9" i="3"/>
  <c r="R9" i="3"/>
  <c r="S9" i="3" s="1"/>
  <c r="V8" i="3"/>
  <c r="S8" i="3"/>
  <c r="T8" i="3" s="1"/>
  <c r="R8" i="3"/>
  <c r="V7" i="3"/>
  <c r="R7" i="3"/>
  <c r="S7" i="3" s="1"/>
  <c r="V6" i="3"/>
  <c r="R6" i="3"/>
  <c r="S6" i="3" s="1"/>
  <c r="T6" i="3" s="1"/>
  <c r="V5" i="3"/>
  <c r="R5" i="3"/>
  <c r="S5" i="3" s="1"/>
  <c r="V4" i="3"/>
  <c r="R4" i="3"/>
  <c r="S4" i="3" s="1"/>
  <c r="T4" i="3" s="1"/>
  <c r="V2" i="3"/>
  <c r="W16" i="2"/>
  <c r="T16" i="2"/>
  <c r="U16" i="2" s="1"/>
  <c r="S16" i="2"/>
  <c r="W15" i="2"/>
  <c r="S15" i="2"/>
  <c r="T15" i="2" s="1"/>
  <c r="W14" i="2"/>
  <c r="T14" i="2"/>
  <c r="U14" i="2" s="1"/>
  <c r="S14" i="2"/>
  <c r="W13" i="2"/>
  <c r="S13" i="2"/>
  <c r="T13" i="2" s="1"/>
  <c r="W12" i="2"/>
  <c r="T12" i="2"/>
  <c r="U12" i="2" s="1"/>
  <c r="S12" i="2"/>
  <c r="W11" i="2"/>
  <c r="S11" i="2"/>
  <c r="T11" i="2" s="1"/>
  <c r="W10" i="2"/>
  <c r="T10" i="2"/>
  <c r="U10" i="2" s="1"/>
  <c r="S10" i="2"/>
  <c r="W9" i="2"/>
  <c r="S9" i="2"/>
  <c r="T9" i="2" s="1"/>
  <c r="W8" i="2"/>
  <c r="T8" i="2"/>
  <c r="U8" i="2" s="1"/>
  <c r="S8" i="2"/>
  <c r="W7" i="2"/>
  <c r="S7" i="2"/>
  <c r="T7" i="2" s="1"/>
  <c r="W6" i="2"/>
  <c r="T6" i="2"/>
  <c r="U6" i="2" s="1"/>
  <c r="S6" i="2"/>
  <c r="W5" i="2"/>
  <c r="S5" i="2"/>
  <c r="T5" i="2" s="1"/>
  <c r="W4" i="2"/>
  <c r="T4" i="2"/>
  <c r="U4" i="2" s="1"/>
  <c r="S4" i="2"/>
  <c r="U2" i="2"/>
  <c r="T27" i="3" l="1"/>
  <c r="T28" i="3"/>
  <c r="U28" i="3"/>
  <c r="T24" i="3"/>
  <c r="U24" i="3"/>
  <c r="V5" i="2"/>
  <c r="U5" i="2"/>
  <c r="V9" i="2"/>
  <c r="U9" i="2"/>
  <c r="V13" i="2"/>
  <c r="U13" i="2"/>
  <c r="U5" i="3"/>
  <c r="T5" i="3"/>
  <c r="U9" i="3"/>
  <c r="T9" i="3"/>
  <c r="U13" i="3"/>
  <c r="T13" i="3"/>
  <c r="U17" i="3"/>
  <c r="T17" i="3"/>
  <c r="V7" i="2"/>
  <c r="U7" i="2"/>
  <c r="V11" i="2"/>
  <c r="U11" i="2"/>
  <c r="V15" i="2"/>
  <c r="U15" i="2"/>
  <c r="U7" i="3"/>
  <c r="T7" i="3"/>
  <c r="U11" i="3"/>
  <c r="T11" i="3"/>
  <c r="U15" i="3"/>
  <c r="T15" i="3"/>
  <c r="U19" i="3"/>
  <c r="T19" i="3"/>
  <c r="V4" i="2"/>
  <c r="V6" i="2"/>
  <c r="V8" i="2"/>
  <c r="V10" i="2"/>
  <c r="V12" i="2"/>
  <c r="V14" i="2"/>
  <c r="V16" i="2"/>
  <c r="U4" i="3"/>
  <c r="U6" i="3"/>
  <c r="U8" i="3"/>
  <c r="U10" i="3"/>
  <c r="U12" i="3"/>
  <c r="U14" i="3"/>
  <c r="U16" i="3"/>
  <c r="U18" i="3"/>
  <c r="U20" i="3"/>
  <c r="R7" i="4"/>
  <c r="R8" i="4"/>
  <c r="R11" i="4"/>
  <c r="R12" i="4"/>
  <c r="R15" i="4"/>
  <c r="R16" i="4"/>
  <c r="R19" i="4"/>
  <c r="R20" i="4"/>
  <c r="R9" i="6"/>
  <c r="R13" i="6"/>
  <c r="T21" i="3"/>
  <c r="U22" i="3"/>
  <c r="T25" i="3"/>
  <c r="U26" i="3"/>
  <c r="T29" i="3"/>
  <c r="Q4" i="4"/>
  <c r="R5" i="4"/>
  <c r="R6" i="4"/>
  <c r="Q8" i="4"/>
  <c r="R9" i="4"/>
  <c r="R10" i="4"/>
  <c r="Q12" i="4"/>
  <c r="R13" i="4"/>
  <c r="R14" i="4"/>
  <c r="Q16" i="4"/>
  <c r="R17" i="4"/>
  <c r="R18" i="4"/>
  <c r="Q20" i="4"/>
  <c r="Q6" i="5"/>
  <c r="R7" i="5"/>
  <c r="Q10" i="5"/>
  <c r="R11" i="5"/>
  <c r="Q14" i="5"/>
  <c r="R15" i="5"/>
  <c r="Q18" i="5"/>
  <c r="R19" i="5"/>
  <c r="Q5" i="6"/>
  <c r="R6" i="6"/>
  <c r="R7" i="6"/>
  <c r="Q9" i="6"/>
  <c r="R10" i="6"/>
  <c r="R11" i="6"/>
  <c r="Q13" i="6"/>
  <c r="R14" i="6"/>
  <c r="R16" i="6"/>
  <c r="Q18" i="6"/>
  <c r="R18" i="6"/>
  <c r="Q15" i="6"/>
  <c r="Q16" i="6"/>
</calcChain>
</file>

<file path=xl/sharedStrings.xml><?xml version="1.0" encoding="utf-8"?>
<sst xmlns="http://schemas.openxmlformats.org/spreadsheetml/2006/main" count="320" uniqueCount="107">
  <si>
    <t>Final standing</t>
  </si>
  <si>
    <t xml:space="preserve">Place </t>
  </si>
  <si>
    <t>Gender</t>
  </si>
  <si>
    <t>Vārds Uzvārds</t>
  </si>
  <si>
    <t>Klubs</t>
  </si>
  <si>
    <t>Kvalif. punkti</t>
  </si>
  <si>
    <t>Fināl punkti</t>
  </si>
  <si>
    <t>total</t>
  </si>
  <si>
    <t>Fināls</t>
  </si>
  <si>
    <t>PF3</t>
  </si>
  <si>
    <t>PF2</t>
  </si>
  <si>
    <t>PF1</t>
  </si>
  <si>
    <t>Kvalifikacija</t>
  </si>
  <si>
    <t>Pusfināls 1. kātra</t>
  </si>
  <si>
    <t>Pusfināls 2. kārta</t>
  </si>
  <si>
    <t>Pusfināls 3. kārta</t>
  </si>
  <si>
    <t>Fināls 1. kārta</t>
  </si>
  <si>
    <t>state</t>
  </si>
  <si>
    <t>gender</t>
  </si>
  <si>
    <t>Line Pos</t>
  </si>
  <si>
    <t>HDC</t>
  </si>
  <si>
    <t>G1</t>
  </si>
  <si>
    <t>G2</t>
  </si>
  <si>
    <t>G3</t>
  </si>
  <si>
    <t>G4</t>
  </si>
  <si>
    <t>G5</t>
  </si>
  <si>
    <t>G6</t>
  </si>
  <si>
    <t>Fk1.1</t>
  </si>
  <si>
    <t>Fk1.2</t>
  </si>
  <si>
    <t>Fk1.3</t>
  </si>
  <si>
    <t>Fk1.4</t>
  </si>
  <si>
    <t>Pins</t>
  </si>
  <si>
    <t>SUM total</t>
  </si>
  <si>
    <t>AVG</t>
  </si>
  <si>
    <t>Diff.</t>
  </si>
  <si>
    <t>MAX</t>
  </si>
  <si>
    <t>VIETA</t>
  </si>
  <si>
    <t>Line Pos.</t>
  </si>
  <si>
    <t>A</t>
  </si>
  <si>
    <t>D</t>
  </si>
  <si>
    <t>G</t>
  </si>
  <si>
    <t>C</t>
  </si>
  <si>
    <t>B</t>
  </si>
  <si>
    <t>E</t>
  </si>
  <si>
    <t>Fināls 2. kārta</t>
  </si>
  <si>
    <t>F</t>
  </si>
  <si>
    <t>H</t>
  </si>
  <si>
    <t>Total Qualification result</t>
  </si>
  <si>
    <t>Pēteris Cimdiņš</t>
  </si>
  <si>
    <t>LABA</t>
  </si>
  <si>
    <t>Artūrs Ļevikins</t>
  </si>
  <si>
    <t>A-Z Boulings</t>
  </si>
  <si>
    <t>Nikolajs Ovčiņņikovs</t>
  </si>
  <si>
    <t>TenPin</t>
  </si>
  <si>
    <t>Marija Tkačenko</t>
  </si>
  <si>
    <t>Andis Dārziņš</t>
  </si>
  <si>
    <t>Artūrs Perepjolkins</t>
  </si>
  <si>
    <t>Dmitrijs Čebotarjevs</t>
  </si>
  <si>
    <t>Mārtiņš Vilnis</t>
  </si>
  <si>
    <t>Jānis Zemītis</t>
  </si>
  <si>
    <t>Ten Pin</t>
  </si>
  <si>
    <t>Vladimirs Pribiļevs</t>
  </si>
  <si>
    <t>Jānis Dzalbs</t>
  </si>
  <si>
    <t>Julains Visockis</t>
  </si>
  <si>
    <t>Hudjakovs Artemijs</t>
  </si>
  <si>
    <t>Edgars Poišs</t>
  </si>
  <si>
    <t>Jurijs Dumcevs</t>
  </si>
  <si>
    <t>Hudjakova Veronika</t>
  </si>
  <si>
    <t>Vladimirs Lagunovs</t>
  </si>
  <si>
    <t>Ints Krievkalns</t>
  </si>
  <si>
    <t>Arvils Sproģis</t>
  </si>
  <si>
    <t>Zelta Prizma</t>
  </si>
  <si>
    <t>Jānis Zalītis</t>
  </si>
  <si>
    <t>Ivars Vinters</t>
  </si>
  <si>
    <t>AZ-Boulings</t>
  </si>
  <si>
    <t>Andrejs Zilgalvis</t>
  </si>
  <si>
    <t>Jeļena Šorohova</t>
  </si>
  <si>
    <t>Karīna Petrova</t>
  </si>
  <si>
    <t>Elizabete Gorina</t>
  </si>
  <si>
    <t>Artūrs Kaļiņins</t>
  </si>
  <si>
    <t># 3 Maiņa 10:00 - 09.04.16. Sestdiena</t>
  </si>
  <si>
    <t>sq Nr.</t>
  </si>
  <si>
    <t>Artemijs Hudjakovs</t>
  </si>
  <si>
    <t>Juriijs Dumcevs</t>
  </si>
  <si>
    <t>-</t>
  </si>
  <si>
    <t>Veronika Hudjakova</t>
  </si>
  <si>
    <t>Jānis Zālītis</t>
  </si>
  <si>
    <t># 2 Maiņa 19:00 - 07.04.16. Ceturtdiena</t>
  </si>
  <si>
    <t>6b</t>
  </si>
  <si>
    <t>5a</t>
  </si>
  <si>
    <t>3a</t>
  </si>
  <si>
    <t>4b</t>
  </si>
  <si>
    <t>7b</t>
  </si>
  <si>
    <t>5b</t>
  </si>
  <si>
    <t>2a</t>
  </si>
  <si>
    <t>8a</t>
  </si>
  <si>
    <t>4a</t>
  </si>
  <si>
    <t>Nikolajs Ovčiņnikovs</t>
  </si>
  <si>
    <t>1a</t>
  </si>
  <si>
    <t>6a</t>
  </si>
  <si>
    <t>1b</t>
  </si>
  <si>
    <t>2b</t>
  </si>
  <si>
    <t>3b</t>
  </si>
  <si>
    <t># 1 Maiņa 19:00 - 04.04.16. Pirmdiena</t>
  </si>
  <si>
    <t xml:space="preserve">1b </t>
  </si>
  <si>
    <t>Julians Visockis</t>
  </si>
  <si>
    <t>7a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</si>
</sst>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hh:mm"/>
  </numFmts>
  <fonts count="84" x14ac:knownFonts="1">
    <font>
      <sz val="10"/>
      <name val="Arial"/>
      <family val="2"/>
      <charset val="1"/>
    </font>
    <font>
      <b/>
      <sz val="10"/>
      <name val="Arial"/>
      <family val="2"/>
      <charset val="1"/>
    </font>
    <font>
      <b/>
      <sz val="12"/>
      <name val="Arial"/>
      <family val="2"/>
      <charset val="1"/>
    </font>
    <font>
      <b/>
      <sz val="10"/>
      <color rgb="FF000000"/>
      <name val="Arial"/>
      <family val="2"/>
      <charset val="1"/>
    </font>
    <font>
      <b/>
      <sz val="18"/>
      <color rgb="FFFFFFFF"/>
      <name val="Tahoma"/>
      <family val="2"/>
      <charset val="1"/>
    </font>
    <font>
      <b/>
      <sz val="12"/>
      <name val="Tahoma"/>
      <family val="2"/>
      <charset val="1"/>
    </font>
    <font>
      <b/>
      <sz val="10"/>
      <name val="Tahoma"/>
      <family val="2"/>
      <charset val="1"/>
    </font>
    <font>
      <sz val="12"/>
      <color rgb="FF0000D4"/>
      <name val="Tahoma"/>
      <family val="2"/>
      <charset val="204"/>
    </font>
    <font>
      <sz val="8"/>
      <color rgb="FF0000D4"/>
      <name val="Tahoma"/>
      <family val="2"/>
      <charset val="204"/>
    </font>
    <font>
      <sz val="12"/>
      <name val="Tahoma"/>
      <family val="2"/>
      <charset val="1"/>
    </font>
    <font>
      <sz val="12"/>
      <color rgb="FF0000D4"/>
      <name val="Tahoma"/>
      <family val="2"/>
      <charset val="1"/>
    </font>
    <font>
      <sz val="8"/>
      <color rgb="FFDD0806"/>
      <name val="Tahoma"/>
      <family val="2"/>
      <charset val="1"/>
    </font>
    <font>
      <sz val="10"/>
      <name val="Tahoma"/>
      <family val="2"/>
      <charset val="1"/>
    </font>
    <font>
      <b/>
      <sz val="14"/>
      <name val="Arial"/>
      <family val="2"/>
      <charset val="1"/>
    </font>
    <font>
      <sz val="10"/>
      <name val="Arial"/>
      <family val="2"/>
      <charset val="204"/>
    </font>
    <font>
      <sz val="10"/>
      <color rgb="FFDD0806"/>
      <name val="Tahoma"/>
      <family val="2"/>
      <charset val="1"/>
    </font>
    <font>
      <sz val="12"/>
      <color rgb="FF000000"/>
      <name val="Times New Roman"/>
      <family val="1"/>
      <charset val="186"/>
    </font>
    <font>
      <sz val="12"/>
      <color rgb="FF000000"/>
      <name val="Tahoma"/>
      <family val="2"/>
      <charset val="204"/>
    </font>
    <font>
      <sz val="8"/>
      <color rgb="FFFF0000"/>
      <name val="Tahoma"/>
      <family val="2"/>
      <charset val="186"/>
    </font>
    <font>
      <sz val="12"/>
      <name val="Arial"/>
      <family val="2"/>
      <charset val="1"/>
    </font>
    <font>
      <sz val="8"/>
      <name val="Arial"/>
      <family val="2"/>
      <charset val="1"/>
    </font>
    <font>
      <b/>
      <sz val="20"/>
      <name val="Tahoma"/>
      <family val="2"/>
      <charset val="1"/>
    </font>
    <font>
      <b/>
      <sz val="14"/>
      <color rgb="FFDD0806"/>
      <name val="Arial"/>
      <family val="2"/>
      <charset val="204"/>
    </font>
    <font>
      <sz val="20"/>
      <name val="Arial"/>
      <family val="2"/>
      <charset val="204"/>
    </font>
    <font>
      <sz val="8"/>
      <name val="Tahoma"/>
      <family val="2"/>
      <charset val="1"/>
    </font>
    <font>
      <sz val="12"/>
      <name val="Tahoma"/>
      <family val="2"/>
      <charset val="204"/>
    </font>
    <font>
      <b/>
      <sz val="10"/>
      <color rgb="FFDD0806"/>
      <name val="Tahoma"/>
      <family val="2"/>
      <charset val="204"/>
    </font>
    <font>
      <b/>
      <sz val="10"/>
      <color rgb="FF0000D4"/>
      <name val="Tahoma"/>
      <family val="2"/>
      <charset val="1"/>
    </font>
    <font>
      <b/>
      <sz val="12"/>
      <color rgb="FF0000D4"/>
      <name val="Tahoma"/>
      <family val="2"/>
      <charset val="1"/>
    </font>
    <font>
      <sz val="12"/>
      <color rgb="FF000000"/>
      <name val="Tahoma"/>
      <family val="2"/>
      <charset val="1"/>
    </font>
    <font>
      <sz val="12"/>
      <color rgb="FF000000"/>
      <name val="Tahoma"/>
      <family val="2"/>
      <charset val="186"/>
    </font>
    <font>
      <sz val="14"/>
      <color rgb="FF000000"/>
      <name val="Times New Roman"/>
      <family val="1"/>
      <charset val="186"/>
    </font>
    <font>
      <sz val="10"/>
      <color rgb="FFDD0806"/>
      <name val="Tahoma"/>
      <family val="2"/>
      <charset val="204"/>
    </font>
    <font>
      <sz val="12"/>
      <color rgb="FF003366"/>
      <name val="Tahoma"/>
      <family val="2"/>
      <charset val="1"/>
    </font>
    <font>
      <sz val="12"/>
      <name val="Tahoma"/>
      <family val="2"/>
      <charset val="186"/>
    </font>
    <font>
      <b/>
      <sz val="12"/>
      <name val="Tahoma"/>
      <family val="2"/>
      <charset val="204"/>
    </font>
    <font>
      <b/>
      <sz val="12"/>
      <color rgb="FF111111"/>
      <name val="Tahoma"/>
      <family val="2"/>
      <charset val="204"/>
    </font>
    <font>
      <sz val="12"/>
      <color rgb="FF111111"/>
      <name val="Tahoma"/>
      <family val="2"/>
      <charset val="204"/>
    </font>
    <font>
      <sz val="14"/>
      <name val="Tahoma"/>
      <family val="2"/>
      <charset val="204"/>
    </font>
    <font>
      <b/>
      <sz val="14"/>
      <name val="Tahoma"/>
      <family val="2"/>
      <charset val="204"/>
    </font>
    <font>
      <sz val="10"/>
      <name val="Tahoma"/>
      <family val="2"/>
      <charset val="204"/>
    </font>
    <font>
      <b/>
      <sz val="14"/>
      <name val="Tahoma"/>
      <family val="2"/>
      <charset val="1"/>
    </font>
    <font>
      <b/>
      <sz val="11"/>
      <color rgb="FF000000"/>
      <name val="Tahoma"/>
      <family val="2"/>
      <charset val="204"/>
    </font>
    <font>
      <b/>
      <sz val="16"/>
      <name val="Arial"/>
      <family val="2"/>
      <charset val="1"/>
    </font>
    <font>
      <b/>
      <sz val="12"/>
      <color rgb="FF0000D4"/>
      <name val="Tahoma"/>
      <family val="2"/>
      <charset val="204"/>
    </font>
    <font>
      <b/>
      <sz val="8"/>
      <color rgb="FF0000D4"/>
      <name val="Tahoma"/>
      <family val="2"/>
      <charset val="204"/>
    </font>
    <font>
      <b/>
      <sz val="8"/>
      <color rgb="FFDD0806"/>
      <name val="Tahoma"/>
      <family val="2"/>
      <charset val="204"/>
    </font>
    <font>
      <b/>
      <sz val="12"/>
      <color rgb="FF003366"/>
      <name val="Tahoma"/>
      <family val="2"/>
      <charset val="204"/>
    </font>
    <font>
      <b/>
      <sz val="10"/>
      <name val="Tahoma"/>
      <family val="2"/>
      <charset val="204"/>
    </font>
    <font>
      <sz val="12"/>
      <color rgb="FF003366"/>
      <name val="Tahoma"/>
      <family val="2"/>
      <charset val="204"/>
    </font>
    <font>
      <sz val="14"/>
      <name val="Tahoma"/>
      <family val="2"/>
      <charset val="1"/>
    </font>
    <font>
      <sz val="10"/>
      <color rgb="FFFF0000"/>
      <name val="Tahoma"/>
      <family val="2"/>
      <charset val="204"/>
    </font>
    <font>
      <sz val="8"/>
      <color rgb="FFDD0806"/>
      <name val="Tahoma"/>
      <family val="2"/>
      <charset val="204"/>
    </font>
    <font>
      <sz val="14"/>
      <name val="Arial"/>
      <family val="2"/>
      <charset val="1"/>
    </font>
    <font>
      <sz val="16"/>
      <name val="Arial"/>
      <family val="2"/>
      <charset val="204"/>
    </font>
    <font>
      <b/>
      <sz val="16"/>
      <name val="Tahoma"/>
      <family val="2"/>
      <charset val="1"/>
    </font>
    <font>
      <sz val="8"/>
      <color rgb="FF0D50B3"/>
      <name val="Tahoma"/>
      <family val="2"/>
      <charset val="204"/>
    </font>
    <font>
      <sz val="10"/>
      <color rgb="FF0D50B3"/>
      <name val="Tahoma"/>
      <family val="2"/>
      <charset val="204"/>
    </font>
    <font>
      <sz val="12"/>
      <color rgb="FF0D50B3"/>
      <name val="Tahoma"/>
      <family val="2"/>
      <charset val="204"/>
    </font>
    <font>
      <b/>
      <sz val="12"/>
      <name val="Tahoma"/>
      <family val="2"/>
      <charset val="186"/>
    </font>
    <font>
      <sz val="12"/>
      <name val="Arial"/>
      <family val="2"/>
      <charset val="204"/>
    </font>
    <font>
      <b/>
      <sz val="12"/>
      <color rgb="FF000000"/>
      <name val="Tahoma"/>
      <family val="2"/>
      <charset val="1"/>
    </font>
    <font>
      <sz val="8"/>
      <color rgb="FF0000D4"/>
      <name val="Tahoma"/>
      <family val="2"/>
      <charset val="1"/>
    </font>
    <font>
      <sz val="11"/>
      <color rgb="FF000000"/>
      <name val="Tahoma"/>
      <family val="2"/>
      <charset val="204"/>
    </font>
    <font>
      <b/>
      <sz val="10"/>
      <color rgb="FF000090"/>
      <name val="Arial"/>
      <family val="2"/>
      <charset val="1"/>
    </font>
    <font>
      <b/>
      <sz val="10"/>
      <color rgb="FF006411"/>
      <name val="Tahoma"/>
      <family val="2"/>
      <charset val="1"/>
    </font>
    <font>
      <sz val="9"/>
      <name val="Tahoma"/>
      <family val="2"/>
      <charset val="204"/>
    </font>
    <font>
      <sz val="12"/>
      <name val="Arial"/>
      <family val="2"/>
      <charset val="186"/>
    </font>
    <font>
      <sz val="8"/>
      <color rgb="FF0D50B3"/>
      <name val="Arial"/>
      <family val="2"/>
      <charset val="186"/>
    </font>
    <font>
      <sz val="10"/>
      <color rgb="FF0D50B3"/>
      <name val="Arial"/>
      <family val="2"/>
      <charset val="186"/>
    </font>
    <font>
      <sz val="12"/>
      <color rgb="FF0D50B3"/>
      <name val="Arial"/>
      <family val="2"/>
      <charset val="186"/>
    </font>
    <font>
      <sz val="8"/>
      <color rgb="FFFF0000"/>
      <name val="Arial"/>
      <family val="2"/>
      <charset val="186"/>
    </font>
    <font>
      <b/>
      <sz val="12"/>
      <name val="Arial"/>
      <family val="2"/>
      <charset val="186"/>
    </font>
    <font>
      <b/>
      <sz val="12"/>
      <color rgb="FFFF3333"/>
      <name val="Arial"/>
      <family val="2"/>
      <charset val="186"/>
    </font>
    <font>
      <sz val="10"/>
      <name val="Arial"/>
      <family val="2"/>
      <charset val="186"/>
    </font>
    <font>
      <sz val="14"/>
      <name val="Arial"/>
      <family val="2"/>
      <charset val="186"/>
    </font>
    <font>
      <b/>
      <sz val="14"/>
      <name val="Arial"/>
      <family val="2"/>
      <charset val="186"/>
    </font>
    <font>
      <sz val="8"/>
      <color rgb="FFDD0806"/>
      <name val="Arial"/>
      <family val="2"/>
      <charset val="186"/>
    </font>
    <font>
      <sz val="12"/>
      <color rgb="FF003366"/>
      <name val="Arial"/>
      <family val="2"/>
      <charset val="186"/>
    </font>
    <font>
      <sz val="12"/>
      <color rgb="FFFF3333"/>
      <name val="Arial"/>
      <family val="2"/>
      <charset val="186"/>
    </font>
    <font>
      <sz val="10"/>
      <color rgb="FFDD0806"/>
      <name val="Arial"/>
      <family val="2"/>
      <charset val="186"/>
    </font>
    <font>
      <b/>
      <sz val="12"/>
      <color rgb="FF000000"/>
      <name val="Arial"/>
      <family val="2"/>
      <charset val="186"/>
    </font>
    <font>
      <sz val="12"/>
      <color rgb="FF000000"/>
      <name val="Arial"/>
      <family val="2"/>
      <charset val="186"/>
    </font>
    <font>
      <sz val="8"/>
      <color rgb="FF0000D4"/>
      <name val="Arial"/>
      <family val="2"/>
      <charset val="186"/>
    </font>
  </fonts>
  <fills count="10">
    <fill>
      <patternFill patternType="none"/>
    </fill>
    <fill>
      <patternFill patternType="gray125"/>
    </fill>
    <fill>
      <patternFill patternType="solid">
        <fgColor rgb="FF969696"/>
        <bgColor rgb="FF808080"/>
      </patternFill>
    </fill>
    <fill>
      <patternFill patternType="solid">
        <fgColor rgb="FFC0C0C0"/>
        <bgColor rgb="FFCCCCFF"/>
      </patternFill>
    </fill>
    <fill>
      <patternFill patternType="solid">
        <fgColor rgb="FFFFCC00"/>
        <bgColor rgb="FFFCF305"/>
      </patternFill>
    </fill>
    <fill>
      <patternFill patternType="solid">
        <fgColor rgb="FFFCF305"/>
        <bgColor rgb="FFFFFF00"/>
      </patternFill>
    </fill>
    <fill>
      <patternFill patternType="solid">
        <fgColor rgb="FFFFFFFF"/>
        <bgColor rgb="FFEEEEEE"/>
      </patternFill>
    </fill>
    <fill>
      <patternFill patternType="solid">
        <fgColor rgb="FFFFFF99"/>
        <bgColor rgb="FFEEEEEE"/>
      </patternFill>
    </fill>
    <fill>
      <patternFill patternType="solid">
        <fgColor rgb="FFFF6600"/>
        <bgColor rgb="FFFF9900"/>
      </patternFill>
    </fill>
    <fill>
      <patternFill patternType="solid">
        <fgColor rgb="FFEEEEEE"/>
        <bgColor rgb="FFFFFFFF"/>
      </patternFill>
    </fill>
  </fills>
  <borders count="4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000080"/>
      </left>
      <right style="thin">
        <color rgb="FF000080"/>
      </right>
      <top style="thin">
        <color auto="1"/>
      </top>
      <bottom style="medium">
        <color indexed="64"/>
      </bottom>
      <diagonal/>
    </border>
  </borders>
  <cellStyleXfs count="2">
    <xf numFmtId="0" fontId="0" fillId="0" borderId="0">
      <protection locked="0"/>
    </xf>
    <xf numFmtId="0" fontId="1" fillId="0" borderId="0" applyBorder="0">
      <protection locked="0"/>
    </xf>
  </cellStyleXfs>
  <cellXfs count="398">
    <xf numFmtId="0" fontId="0" fillId="0" borderId="0" xfId="0">
      <protection locked="0"/>
    </xf>
    <xf numFmtId="0" fontId="2" fillId="0" borderId="0" xfId="0" applyFont="1" applyAlignment="1">
      <alignment horizontal="center"/>
      <protection locked="0"/>
    </xf>
    <xf numFmtId="0" fontId="1" fillId="0" borderId="0" xfId="0" applyFont="1" applyAlignment="1">
      <alignment horizontal="center"/>
      <protection locked="0"/>
    </xf>
    <xf numFmtId="0" fontId="3" fillId="0" borderId="0" xfId="0" applyFont="1" applyAlignment="1">
      <alignment horizontal="left" indent="1"/>
      <protection locked="0"/>
    </xf>
    <xf numFmtId="0" fontId="0" fillId="0" borderId="0" xfId="0" applyAlignment="1">
      <alignment horizontal="center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1" fontId="5" fillId="3" borderId="1" xfId="0" applyNumberFormat="1" applyFont="1" applyFill="1" applyBorder="1" applyAlignment="1" applyProtection="1">
      <alignment horizontal="center" vertical="center" textRotation="180" wrapText="1"/>
      <protection locked="0"/>
    </xf>
    <xf numFmtId="0" fontId="6" fillId="3" borderId="2" xfId="0" applyFont="1" applyFill="1" applyBorder="1" applyAlignment="1">
      <alignment horizontal="center" vertical="center" textRotation="180" wrapText="1"/>
      <protection locked="0"/>
    </xf>
    <xf numFmtId="0" fontId="7" fillId="4" borderId="2" xfId="0" applyFont="1" applyFill="1" applyBorder="1" applyAlignment="1">
      <alignment horizontal="center" vertical="center"/>
      <protection locked="0"/>
    </xf>
    <xf numFmtId="0" fontId="8" fillId="4" borderId="2" xfId="0" applyFont="1" applyFill="1" applyBorder="1" applyAlignment="1">
      <alignment horizontal="center" vertical="center" wrapText="1"/>
      <protection locked="0"/>
    </xf>
    <xf numFmtId="1" fontId="9" fillId="3" borderId="2" xfId="0" applyNumberFormat="1" applyFont="1" applyFill="1" applyBorder="1" applyAlignment="1" applyProtection="1">
      <alignment horizontal="center" vertical="center" wrapText="1"/>
      <protection locked="0"/>
    </xf>
    <xf numFmtId="1" fontId="5" fillId="3" borderId="2" xfId="0" applyNumberFormat="1" applyFont="1" applyFill="1" applyBorder="1" applyAlignment="1" applyProtection="1">
      <alignment horizontal="center" vertical="center" wrapText="1"/>
      <protection locked="0"/>
    </xf>
    <xf numFmtId="1" fontId="5" fillId="5" borderId="4" xfId="0" applyNumberFormat="1" applyFont="1" applyFill="1" applyBorder="1" applyAlignment="1" applyProtection="1">
      <alignment horizontal="center"/>
      <protection locked="0"/>
    </xf>
    <xf numFmtId="0" fontId="10" fillId="0" borderId="5" xfId="0" applyFont="1" applyBorder="1" applyAlignment="1">
      <alignment horizontal="left"/>
      <protection locked="0"/>
    </xf>
    <xf numFmtId="0" fontId="7" fillId="0" borderId="5" xfId="0" applyFont="1" applyBorder="1" applyAlignment="1">
      <alignment horizontal="left"/>
      <protection locked="0"/>
    </xf>
    <xf numFmtId="0" fontId="11" fillId="0" borderId="5" xfId="0" applyFont="1" applyBorder="1" applyAlignment="1">
      <alignment horizontal="center" vertical="center"/>
      <protection locked="0"/>
    </xf>
    <xf numFmtId="0" fontId="12" fillId="0" borderId="5" xfId="0" applyFont="1" applyBorder="1" applyAlignment="1" applyProtection="1">
      <alignment horizontal="center" vertical="center" wrapText="1"/>
      <protection locked="0"/>
    </xf>
    <xf numFmtId="0" fontId="13" fillId="0" borderId="5" xfId="0" applyFont="1" applyBorder="1" applyAlignment="1" applyProtection="1">
      <alignment horizontal="center"/>
      <protection locked="0"/>
    </xf>
    <xf numFmtId="0" fontId="14" fillId="0" borderId="0" xfId="0" applyFont="1" applyAlignment="1" applyProtection="1">
      <alignment horizontal="center"/>
      <protection locked="0"/>
    </xf>
    <xf numFmtId="1" fontId="5" fillId="5" borderId="6" xfId="0" applyNumberFormat="1" applyFont="1" applyFill="1" applyBorder="1" applyAlignment="1" applyProtection="1">
      <alignment horizontal="center"/>
      <protection locked="0"/>
    </xf>
    <xf numFmtId="0" fontId="15" fillId="0" borderId="5" xfId="0" applyFont="1" applyBorder="1" applyAlignment="1">
      <alignment horizontal="center" vertical="center"/>
      <protection locked="0"/>
    </xf>
    <xf numFmtId="1" fontId="5" fillId="5" borderId="7" xfId="0" applyNumberFormat="1" applyFont="1" applyFill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1" fontId="5" fillId="5" borderId="8" xfId="0" applyNumberFormat="1" applyFont="1" applyFill="1" applyBorder="1" applyAlignment="1" applyProtection="1">
      <alignment horizontal="center"/>
      <protection locked="0"/>
    </xf>
    <xf numFmtId="0" fontId="7" fillId="6" borderId="5" xfId="0" applyFont="1" applyFill="1" applyBorder="1" applyAlignment="1">
      <alignment horizontal="left"/>
      <protection locked="0"/>
    </xf>
    <xf numFmtId="0" fontId="8" fillId="0" borderId="5" xfId="0" applyFont="1" applyBorder="1" applyAlignment="1">
      <alignment horizontal="left"/>
      <protection locked="0"/>
    </xf>
    <xf numFmtId="1" fontId="5" fillId="5" borderId="9" xfId="0" applyNumberFormat="1" applyFont="1" applyFill="1" applyBorder="1" applyAlignment="1" applyProtection="1">
      <alignment horizontal="center"/>
      <protection locked="0"/>
    </xf>
    <xf numFmtId="1" fontId="5" fillId="5" borderId="10" xfId="0" applyNumberFormat="1" applyFont="1" applyFill="1" applyBorder="1" applyAlignment="1" applyProtection="1">
      <alignment horizontal="center"/>
      <protection locked="0"/>
    </xf>
    <xf numFmtId="0" fontId="10" fillId="0" borderId="11" xfId="0" applyFont="1" applyBorder="1" applyAlignment="1">
      <alignment horizontal="left"/>
      <protection locked="0"/>
    </xf>
    <xf numFmtId="0" fontId="16" fillId="0" borderId="12" xfId="0" applyFont="1" applyBorder="1" applyAlignment="1" applyProtection="1">
      <alignment vertical="center"/>
    </xf>
    <xf numFmtId="1" fontId="5" fillId="5" borderId="13" xfId="0" applyNumberFormat="1" applyFont="1" applyFill="1" applyBorder="1" applyAlignment="1" applyProtection="1">
      <alignment horizontal="center"/>
      <protection locked="0"/>
    </xf>
    <xf numFmtId="0" fontId="17" fillId="0" borderId="5" xfId="0" applyFont="1" applyBorder="1" applyAlignment="1" applyProtection="1">
      <alignment vertical="center"/>
    </xf>
    <xf numFmtId="1" fontId="5" fillId="5" borderId="14" xfId="0" applyNumberFormat="1" applyFont="1" applyFill="1" applyBorder="1" applyAlignment="1" applyProtection="1">
      <alignment horizontal="center"/>
      <protection locked="0"/>
    </xf>
    <xf numFmtId="0" fontId="16" fillId="0" borderId="5" xfId="0" applyFont="1" applyBorder="1" applyAlignment="1" applyProtection="1">
      <alignment vertical="center"/>
    </xf>
    <xf numFmtId="0" fontId="11" fillId="0" borderId="5" xfId="0" applyFont="1" applyBorder="1" applyAlignment="1">
      <alignment horizontal="left"/>
      <protection locked="0"/>
    </xf>
    <xf numFmtId="0" fontId="11" fillId="0" borderId="12" xfId="0" applyFont="1" applyBorder="1" applyAlignment="1">
      <alignment horizontal="center" vertical="center"/>
      <protection locked="0"/>
    </xf>
    <xf numFmtId="0" fontId="18" fillId="0" borderId="5" xfId="0" applyFont="1" applyBorder="1" applyAlignment="1" applyProtection="1">
      <alignment horizontal="center"/>
    </xf>
    <xf numFmtId="0" fontId="15" fillId="0" borderId="5" xfId="0" applyFont="1" applyBorder="1" applyAlignment="1">
      <alignment horizontal="left"/>
      <protection locked="0"/>
    </xf>
    <xf numFmtId="0" fontId="11" fillId="0" borderId="5" xfId="0" applyFont="1" applyBorder="1" applyAlignment="1">
      <alignment horizontal="center"/>
      <protection locked="0"/>
    </xf>
    <xf numFmtId="1" fontId="5" fillId="5" borderId="16" xfId="0" applyNumberFormat="1" applyFont="1" applyFill="1" applyBorder="1" applyAlignment="1" applyProtection="1">
      <alignment horizontal="center"/>
      <protection locked="0"/>
    </xf>
    <xf numFmtId="0" fontId="0" fillId="0" borderId="0" xfId="0" applyAlignment="1">
      <alignment horizontal="right"/>
      <protection locked="0"/>
    </xf>
    <xf numFmtId="0" fontId="19" fillId="0" borderId="0" xfId="0" applyFont="1">
      <protection locked="0"/>
    </xf>
    <xf numFmtId="0" fontId="20" fillId="0" borderId="0" xfId="0" applyFont="1" applyAlignment="1">
      <alignment horizontal="center"/>
      <protection locked="0"/>
    </xf>
    <xf numFmtId="0" fontId="0" fillId="0" borderId="0" xfId="0" applyFont="1">
      <protection locked="0"/>
    </xf>
    <xf numFmtId="0" fontId="21" fillId="0" borderId="0" xfId="0" applyFont="1" applyBorder="1" applyAlignment="1">
      <alignment horizontal="left"/>
      <protection locked="0"/>
    </xf>
    <xf numFmtId="0" fontId="5" fillId="0" borderId="0" xfId="0" applyFont="1" applyAlignment="1">
      <alignment horizontal="center"/>
      <protection locked="0"/>
    </xf>
    <xf numFmtId="1" fontId="22" fillId="0" borderId="0" xfId="0" applyNumberFormat="1" applyFont="1" applyBorder="1" applyAlignment="1" applyProtection="1">
      <alignment horizontal="center" wrapText="1"/>
      <protection locked="0"/>
    </xf>
    <xf numFmtId="0" fontId="23" fillId="0" borderId="0" xfId="0" applyFont="1" applyBorder="1" applyAlignment="1">
      <alignment horizontal="left"/>
      <protection locked="0"/>
    </xf>
    <xf numFmtId="1" fontId="5" fillId="3" borderId="2" xfId="0" applyNumberFormat="1" applyFont="1" applyFill="1" applyBorder="1" applyAlignment="1" applyProtection="1">
      <alignment horizontal="center" vertical="center" textRotation="180" wrapText="1"/>
      <protection locked="0"/>
    </xf>
    <xf numFmtId="1" fontId="9" fillId="3" borderId="2" xfId="0" applyNumberFormat="1" applyFont="1" applyFill="1" applyBorder="1" applyAlignment="1" applyProtection="1">
      <alignment horizontal="center" vertical="center" textRotation="180" wrapText="1"/>
      <protection locked="0"/>
    </xf>
    <xf numFmtId="0" fontId="12" fillId="3" borderId="2" xfId="0" applyFont="1" applyFill="1" applyBorder="1" applyAlignment="1">
      <alignment horizontal="center" vertical="center" textRotation="180" wrapText="1"/>
      <protection locked="0"/>
    </xf>
    <xf numFmtId="1" fontId="24" fillId="3" borderId="2" xfId="0" applyNumberFormat="1" applyFont="1" applyFill="1" applyBorder="1" applyAlignment="1" applyProtection="1">
      <alignment horizontal="center" vertical="center" textRotation="180" wrapText="1"/>
      <protection locked="0"/>
    </xf>
    <xf numFmtId="0" fontId="9" fillId="3" borderId="2" xfId="0" applyFont="1" applyFill="1" applyBorder="1" applyAlignment="1" applyProtection="1">
      <alignment horizontal="center" vertical="center" wrapText="1"/>
      <protection locked="0"/>
    </xf>
    <xf numFmtId="0" fontId="25" fillId="7" borderId="2" xfId="0" applyFont="1" applyFill="1" applyBorder="1" applyAlignment="1" applyProtection="1">
      <alignment horizontal="center" vertical="center" wrapText="1"/>
      <protection locked="0"/>
    </xf>
    <xf numFmtId="1" fontId="5" fillId="4" borderId="2" xfId="0" applyNumberFormat="1" applyFont="1" applyFill="1" applyBorder="1" applyAlignment="1" applyProtection="1">
      <alignment horizontal="center" vertical="center" wrapText="1"/>
      <protection locked="0"/>
    </xf>
    <xf numFmtId="164" fontId="9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Border="1" applyAlignment="1" applyProtection="1">
      <alignment horizontal="center" vertical="center" wrapText="1"/>
      <protection locked="0"/>
    </xf>
    <xf numFmtId="0" fontId="26" fillId="0" borderId="0" xfId="0" applyFont="1" applyBorder="1" applyAlignment="1" applyProtection="1">
      <alignment horizontal="center" vertical="center" textRotation="90" wrapText="1"/>
      <protection locked="0"/>
    </xf>
    <xf numFmtId="1" fontId="6" fillId="3" borderId="1" xfId="0" applyNumberFormat="1" applyFont="1" applyFill="1" applyBorder="1" applyAlignment="1" applyProtection="1">
      <alignment horizontal="center" vertical="center" textRotation="180" wrapText="1"/>
      <protection locked="0"/>
    </xf>
    <xf numFmtId="0" fontId="7" fillId="4" borderId="1" xfId="0" applyFont="1" applyFill="1" applyBorder="1" applyAlignment="1">
      <alignment horizontal="center" vertical="center"/>
      <protection locked="0"/>
    </xf>
    <xf numFmtId="0" fontId="27" fillId="4" borderId="1" xfId="0" applyFont="1" applyFill="1" applyBorder="1" applyAlignment="1">
      <alignment horizontal="center" vertical="center" wrapText="1"/>
      <protection locked="0"/>
    </xf>
    <xf numFmtId="0" fontId="8" fillId="4" borderId="1" xfId="0" applyFont="1" applyFill="1" applyBorder="1" applyAlignment="1">
      <alignment horizontal="center" vertical="center"/>
      <protection locked="0"/>
    </xf>
    <xf numFmtId="0" fontId="25" fillId="7" borderId="1" xfId="0" applyFont="1" applyFill="1" applyBorder="1" applyAlignment="1" applyProtection="1">
      <alignment horizontal="center" vertical="center" wrapText="1"/>
      <protection locked="0"/>
    </xf>
    <xf numFmtId="1" fontId="5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8" fillId="0" borderId="0" xfId="0" applyFont="1" applyBorder="1" applyAlignment="1">
      <alignment horizontal="center" vertical="center"/>
      <protection locked="0"/>
    </xf>
    <xf numFmtId="1" fontId="9" fillId="0" borderId="17" xfId="0" applyNumberFormat="1" applyFont="1" applyBorder="1" applyAlignment="1" applyProtection="1">
      <alignment horizontal="center"/>
      <protection locked="0"/>
    </xf>
    <xf numFmtId="0" fontId="17" fillId="0" borderId="18" xfId="0" applyFont="1" applyBorder="1" applyAlignment="1">
      <alignment vertical="center"/>
      <protection locked="0"/>
    </xf>
    <xf numFmtId="0" fontId="29" fillId="0" borderId="18" xfId="0" applyFont="1" applyBorder="1" applyAlignment="1">
      <alignment vertical="center"/>
      <protection locked="0"/>
    </xf>
    <xf numFmtId="0" fontId="30" fillId="0" borderId="18" xfId="0" applyFont="1" applyBorder="1" applyAlignment="1" applyProtection="1">
      <alignment vertical="center"/>
    </xf>
    <xf numFmtId="0" fontId="31" fillId="0" borderId="18" xfId="0" applyFont="1" applyBorder="1" applyAlignment="1" applyProtection="1">
      <alignment horizontal="center" vertical="center"/>
    </xf>
    <xf numFmtId="0" fontId="32" fillId="0" borderId="18" xfId="0" applyFont="1" applyBorder="1" applyAlignment="1">
      <alignment vertical="center"/>
      <protection locked="0"/>
    </xf>
    <xf numFmtId="0" fontId="33" fillId="0" borderId="18" xfId="0" applyFont="1" applyBorder="1" applyAlignment="1">
      <alignment horizontal="center" vertical="center"/>
      <protection locked="0"/>
    </xf>
    <xf numFmtId="0" fontId="34" fillId="0" borderId="18" xfId="0" applyFont="1" applyBorder="1" applyAlignment="1">
      <alignment horizontal="center" vertical="center"/>
      <protection locked="0"/>
    </xf>
    <xf numFmtId="0" fontId="35" fillId="0" borderId="18" xfId="0" applyFont="1" applyBorder="1" applyAlignment="1" applyProtection="1">
      <alignment horizontal="center" vertical="center"/>
      <protection locked="0"/>
    </xf>
    <xf numFmtId="0" fontId="25" fillId="0" borderId="18" xfId="0" applyFont="1" applyBorder="1" applyAlignment="1" applyProtection="1">
      <alignment horizontal="center" vertical="center"/>
      <protection locked="0"/>
    </xf>
    <xf numFmtId="0" fontId="36" fillId="0" borderId="18" xfId="0" applyFont="1" applyBorder="1" applyAlignment="1" applyProtection="1">
      <alignment horizontal="center" vertical="center"/>
      <protection locked="0"/>
    </xf>
    <xf numFmtId="0" fontId="37" fillId="0" borderId="18" xfId="0" applyFont="1" applyBorder="1" applyAlignment="1" applyProtection="1">
      <alignment horizontal="center" vertical="center"/>
      <protection locked="0"/>
    </xf>
    <xf numFmtId="0" fontId="38" fillId="7" borderId="18" xfId="0" applyFont="1" applyFill="1" applyBorder="1" applyAlignment="1" applyProtection="1">
      <alignment horizontal="center" vertical="center"/>
      <protection locked="0"/>
    </xf>
    <xf numFmtId="1" fontId="39" fillId="4" borderId="19" xfId="0" applyNumberFormat="1" applyFont="1" applyFill="1" applyBorder="1" applyAlignment="1" applyProtection="1">
      <alignment horizontal="center" vertical="center"/>
      <protection locked="0"/>
    </xf>
    <xf numFmtId="164" fontId="25" fillId="0" borderId="18" xfId="0" applyNumberFormat="1" applyFont="1" applyBorder="1" applyAlignment="1" applyProtection="1">
      <alignment horizontal="center" vertical="center"/>
      <protection locked="0"/>
    </xf>
    <xf numFmtId="1" fontId="25" fillId="0" borderId="18" xfId="0" applyNumberFormat="1" applyFont="1" applyBorder="1" applyAlignment="1" applyProtection="1">
      <alignment horizontal="center" vertical="center"/>
      <protection locked="0"/>
    </xf>
    <xf numFmtId="1" fontId="40" fillId="0" borderId="20" xfId="0" applyNumberFormat="1" applyFont="1" applyBorder="1" applyAlignment="1" applyProtection="1">
      <alignment horizontal="center" vertical="center"/>
      <protection locked="0"/>
    </xf>
    <xf numFmtId="0" fontId="12" fillId="0" borderId="0" xfId="0" applyFont="1" applyBorder="1" applyProtection="1">
      <protection locked="0"/>
    </xf>
    <xf numFmtId="0" fontId="26" fillId="0" borderId="0" xfId="0" applyFont="1" applyBorder="1" applyAlignment="1" applyProtection="1">
      <alignment horizontal="center"/>
      <protection locked="0"/>
    </xf>
    <xf numFmtId="0" fontId="13" fillId="0" borderId="0" xfId="0" applyFont="1" applyAlignment="1">
      <alignment horizontal="left"/>
      <protection locked="0"/>
    </xf>
    <xf numFmtId="0" fontId="13" fillId="0" borderId="0" xfId="0" applyFont="1" applyBorder="1" applyAlignment="1">
      <protection locked="0"/>
    </xf>
    <xf numFmtId="1" fontId="41" fillId="0" borderId="0" xfId="0" applyNumberFormat="1" applyFont="1" applyBorder="1" applyAlignment="1" applyProtection="1">
      <alignment horizontal="center"/>
      <protection locked="0"/>
    </xf>
    <xf numFmtId="0" fontId="1" fillId="0" borderId="0" xfId="0" applyFont="1" applyBorder="1" applyAlignment="1">
      <protection locked="0"/>
    </xf>
    <xf numFmtId="1" fontId="9" fillId="0" borderId="21" xfId="0" applyNumberFormat="1" applyFont="1" applyBorder="1" applyAlignment="1" applyProtection="1">
      <alignment horizontal="center"/>
      <protection locked="0"/>
    </xf>
    <xf numFmtId="0" fontId="17" fillId="0" borderId="5" xfId="0" applyFont="1" applyBorder="1" applyAlignment="1">
      <alignment vertical="center"/>
      <protection locked="0"/>
    </xf>
    <xf numFmtId="0" fontId="29" fillId="0" borderId="5" xfId="0" applyFont="1" applyBorder="1" applyAlignment="1">
      <alignment vertical="center"/>
      <protection locked="0"/>
    </xf>
    <xf numFmtId="0" fontId="30" fillId="0" borderId="5" xfId="0" applyFont="1" applyBorder="1" applyAlignment="1" applyProtection="1">
      <alignment vertical="center"/>
    </xf>
    <xf numFmtId="0" fontId="31" fillId="0" borderId="5" xfId="0" applyFont="1" applyBorder="1" applyAlignment="1" applyProtection="1">
      <alignment horizontal="center" vertical="center"/>
    </xf>
    <xf numFmtId="0" fontId="32" fillId="0" borderId="5" xfId="0" applyFont="1" applyBorder="1" applyAlignment="1">
      <alignment vertical="center"/>
      <protection locked="0"/>
    </xf>
    <xf numFmtId="0" fontId="33" fillId="0" borderId="5" xfId="0" applyFont="1" applyBorder="1" applyAlignment="1">
      <alignment horizontal="center" vertical="center"/>
      <protection locked="0"/>
    </xf>
    <xf numFmtId="0" fontId="34" fillId="0" borderId="5" xfId="0" applyFont="1" applyBorder="1" applyAlignment="1">
      <alignment horizontal="center" vertical="center"/>
      <protection locked="0"/>
    </xf>
    <xf numFmtId="0" fontId="35" fillId="0" borderId="5" xfId="0" applyFont="1" applyBorder="1" applyAlignment="1" applyProtection="1">
      <alignment horizontal="center" vertical="center"/>
      <protection locked="0"/>
    </xf>
    <xf numFmtId="0" fontId="25" fillId="0" borderId="5" xfId="0" applyFont="1" applyBorder="1" applyAlignment="1" applyProtection="1">
      <alignment horizontal="center" vertical="center"/>
      <protection locked="0"/>
    </xf>
    <xf numFmtId="0" fontId="42" fillId="0" borderId="5" xfId="0" applyFont="1" applyBorder="1" applyAlignment="1" applyProtection="1">
      <alignment horizontal="center" vertical="center"/>
      <protection locked="0"/>
    </xf>
    <xf numFmtId="0" fontId="36" fillId="0" borderId="5" xfId="0" applyFont="1" applyBorder="1" applyAlignment="1" applyProtection="1">
      <alignment horizontal="center" vertical="center"/>
      <protection locked="0"/>
    </xf>
    <xf numFmtId="0" fontId="37" fillId="0" borderId="5" xfId="0" applyFont="1" applyBorder="1" applyAlignment="1" applyProtection="1">
      <alignment horizontal="center" vertical="center"/>
      <protection locked="0"/>
    </xf>
    <xf numFmtId="0" fontId="38" fillId="7" borderId="5" xfId="0" applyFont="1" applyFill="1" applyBorder="1" applyAlignment="1" applyProtection="1">
      <alignment horizontal="center" vertical="center"/>
      <protection locked="0"/>
    </xf>
    <xf numFmtId="1" fontId="39" fillId="4" borderId="11" xfId="0" applyNumberFormat="1" applyFont="1" applyFill="1" applyBorder="1" applyAlignment="1" applyProtection="1">
      <alignment horizontal="center" vertical="center"/>
      <protection locked="0"/>
    </xf>
    <xf numFmtId="164" fontId="25" fillId="0" borderId="5" xfId="0" applyNumberFormat="1" applyFont="1" applyBorder="1" applyAlignment="1" applyProtection="1">
      <alignment horizontal="center" vertical="center"/>
      <protection locked="0"/>
    </xf>
    <xf numFmtId="1" fontId="25" fillId="0" borderId="5" xfId="0" applyNumberFormat="1" applyFont="1" applyBorder="1" applyAlignment="1" applyProtection="1">
      <alignment horizontal="center" vertical="center"/>
      <protection locked="0"/>
    </xf>
    <xf numFmtId="1" fontId="40" fillId="0" borderId="22" xfId="0" applyNumberFormat="1" applyFont="1" applyBorder="1" applyAlignment="1" applyProtection="1">
      <alignment horizontal="center" vertical="center"/>
      <protection locked="0"/>
    </xf>
    <xf numFmtId="0" fontId="26" fillId="0" borderId="0" xfId="0" applyFont="1" applyBorder="1" applyAlignment="1" applyProtection="1">
      <alignment horizontal="center" vertical="center"/>
      <protection locked="0"/>
    </xf>
    <xf numFmtId="0" fontId="43" fillId="0" borderId="0" xfId="0" applyFont="1" applyAlignment="1" applyProtection="1">
      <alignment horizontal="right" vertical="center"/>
      <protection locked="0"/>
    </xf>
    <xf numFmtId="0" fontId="2" fillId="0" borderId="17" xfId="0" applyFont="1" applyBorder="1" applyAlignment="1">
      <alignment horizontal="center" vertical="center"/>
      <protection locked="0"/>
    </xf>
    <xf numFmtId="0" fontId="44" fillId="6" borderId="18" xfId="0" applyFont="1" applyFill="1" applyBorder="1" applyAlignment="1">
      <alignment horizontal="left" vertical="center"/>
      <protection locked="0"/>
    </xf>
    <xf numFmtId="0" fontId="45" fillId="0" borderId="18" xfId="0" applyFont="1" applyBorder="1" applyAlignment="1">
      <alignment horizontal="left" vertical="center"/>
      <protection locked="0"/>
    </xf>
    <xf numFmtId="0" fontId="46" fillId="0" borderId="18" xfId="0" applyFont="1" applyBorder="1" applyAlignment="1">
      <alignment horizontal="left" vertical="center"/>
      <protection locked="0"/>
    </xf>
    <xf numFmtId="0" fontId="47" fillId="0" borderId="18" xfId="0" applyFont="1" applyBorder="1" applyAlignment="1">
      <alignment horizontal="center" vertical="center"/>
      <protection locked="0"/>
    </xf>
    <xf numFmtId="0" fontId="48" fillId="7" borderId="23" xfId="0" applyFont="1" applyFill="1" applyBorder="1" applyAlignment="1">
      <alignment horizontal="left" vertical="center"/>
      <protection locked="0"/>
    </xf>
    <xf numFmtId="1" fontId="48" fillId="4" borderId="20" xfId="0" applyNumberFormat="1" applyFont="1" applyFill="1" applyBorder="1" applyAlignment="1" applyProtection="1">
      <alignment horizontal="center" vertical="center"/>
      <protection locked="0"/>
    </xf>
    <xf numFmtId="1" fontId="6" fillId="0" borderId="0" xfId="0" applyNumberFormat="1" applyFon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  <protection locked="0"/>
    </xf>
    <xf numFmtId="0" fontId="7" fillId="6" borderId="18" xfId="0" applyFont="1" applyFill="1" applyBorder="1" applyAlignment="1">
      <alignment horizontal="left" vertical="center"/>
      <protection locked="0"/>
    </xf>
    <xf numFmtId="0" fontId="8" fillId="0" borderId="18" xfId="0" applyFont="1" applyBorder="1" applyAlignment="1">
      <alignment horizontal="left" vertical="center"/>
      <protection locked="0"/>
    </xf>
    <xf numFmtId="0" fontId="32" fillId="0" borderId="18" xfId="0" applyFont="1" applyBorder="1" applyAlignment="1">
      <alignment horizontal="left" vertical="center"/>
      <protection locked="0"/>
    </xf>
    <xf numFmtId="0" fontId="49" fillId="0" borderId="18" xfId="0" applyFont="1" applyBorder="1" applyAlignment="1">
      <alignment horizontal="center" vertical="center"/>
      <protection locked="0"/>
    </xf>
    <xf numFmtId="0" fontId="40" fillId="7" borderId="23" xfId="0" applyFont="1" applyFill="1" applyBorder="1" applyAlignment="1">
      <alignment horizontal="left" vertical="center"/>
      <protection locked="0"/>
    </xf>
    <xf numFmtId="1" fontId="38" fillId="4" borderId="20" xfId="0" applyNumberFormat="1" applyFont="1" applyFill="1" applyBorder="1" applyAlignment="1" applyProtection="1">
      <alignment horizontal="center" vertical="center"/>
      <protection locked="0"/>
    </xf>
    <xf numFmtId="0" fontId="7" fillId="0" borderId="18" xfId="0" applyFont="1" applyBorder="1" applyAlignment="1">
      <alignment horizontal="left" vertical="center"/>
      <protection locked="0"/>
    </xf>
    <xf numFmtId="0" fontId="35" fillId="0" borderId="5" xfId="0" applyFont="1" applyBorder="1" applyAlignment="1">
      <alignment horizontal="center" vertical="center"/>
      <protection locked="0"/>
    </xf>
    <xf numFmtId="0" fontId="34" fillId="0" borderId="5" xfId="0" applyFont="1" applyBorder="1" applyAlignment="1" applyProtection="1">
      <alignment horizontal="center" vertical="center"/>
      <protection locked="0"/>
    </xf>
    <xf numFmtId="1" fontId="25" fillId="8" borderId="5" xfId="0" applyNumberFormat="1" applyFont="1" applyFill="1" applyBorder="1" applyAlignment="1" applyProtection="1">
      <alignment horizontal="center" vertical="center"/>
      <protection locked="0"/>
    </xf>
    <xf numFmtId="0" fontId="43" fillId="0" borderId="0" xfId="0" applyFont="1" applyAlignment="1">
      <alignment horizontal="right" vertical="center"/>
      <protection locked="0"/>
    </xf>
    <xf numFmtId="0" fontId="2" fillId="0" borderId="24" xfId="0" applyFont="1" applyBorder="1" applyAlignment="1">
      <alignment horizontal="center" vertical="center"/>
      <protection locked="0"/>
    </xf>
    <xf numFmtId="0" fontId="7" fillId="0" borderId="1" xfId="0" applyFont="1" applyBorder="1" applyAlignment="1">
      <alignment horizontal="left" vertical="center"/>
      <protection locked="0"/>
    </xf>
    <xf numFmtId="0" fontId="8" fillId="0" borderId="1" xfId="0" applyFont="1" applyBorder="1" applyAlignment="1">
      <alignment horizontal="left" vertical="center"/>
      <protection locked="0"/>
    </xf>
    <xf numFmtId="0" fontId="11" fillId="0" borderId="1" xfId="0" applyFont="1" applyBorder="1" applyAlignment="1">
      <alignment horizontal="left" vertical="center"/>
      <protection locked="0"/>
    </xf>
    <xf numFmtId="0" fontId="15" fillId="6" borderId="25" xfId="0" applyFont="1" applyFill="1" applyBorder="1" applyAlignment="1">
      <alignment horizontal="left" vertical="center"/>
      <protection locked="0"/>
    </xf>
    <xf numFmtId="0" fontId="12" fillId="7" borderId="25" xfId="0" applyFont="1" applyFill="1" applyBorder="1" applyAlignment="1">
      <alignment horizontal="left" vertical="center"/>
      <protection locked="0"/>
    </xf>
    <xf numFmtId="1" fontId="12" fillId="4" borderId="26" xfId="0" applyNumberFormat="1" applyFont="1" applyFill="1" applyBorder="1" applyAlignment="1" applyProtection="1">
      <alignment horizontal="center" vertical="center"/>
      <protection locked="0"/>
    </xf>
    <xf numFmtId="1" fontId="12" fillId="0" borderId="0" xfId="0" applyNumberFormat="1" applyFont="1" applyBorder="1" applyAlignment="1" applyProtection="1">
      <alignment horizontal="center" vertical="center"/>
      <protection locked="0"/>
    </xf>
    <xf numFmtId="0" fontId="0" fillId="0" borderId="0" xfId="0" applyAlignment="1">
      <alignment vertical="center"/>
      <protection locked="0"/>
    </xf>
    <xf numFmtId="0" fontId="44" fillId="0" borderId="1" xfId="0" applyFont="1" applyBorder="1" applyAlignment="1">
      <alignment horizontal="left" vertical="center"/>
      <protection locked="0"/>
    </xf>
    <xf numFmtId="0" fontId="45" fillId="0" borderId="1" xfId="0" applyFont="1" applyBorder="1" applyAlignment="1">
      <alignment horizontal="left" vertical="center"/>
      <protection locked="0"/>
    </xf>
    <xf numFmtId="0" fontId="26" fillId="0" borderId="1" xfId="0" applyFont="1" applyBorder="1" applyAlignment="1">
      <alignment horizontal="left" vertical="center"/>
      <protection locked="0"/>
    </xf>
    <xf numFmtId="0" fontId="47" fillId="0" borderId="1" xfId="0" applyFont="1" applyBorder="1" applyAlignment="1">
      <alignment horizontal="center" vertical="center"/>
      <protection locked="0"/>
    </xf>
    <xf numFmtId="0" fontId="48" fillId="7" borderId="25" xfId="0" applyFont="1" applyFill="1" applyBorder="1" applyAlignment="1">
      <alignment horizontal="left" vertical="center"/>
      <protection locked="0"/>
    </xf>
    <xf numFmtId="1" fontId="39" fillId="4" borderId="26" xfId="0" applyNumberFormat="1" applyFont="1" applyFill="1" applyBorder="1" applyAlignment="1" applyProtection="1">
      <alignment horizontal="center" vertical="center"/>
      <protection locked="0"/>
    </xf>
    <xf numFmtId="0" fontId="44" fillId="6" borderId="1" xfId="0" applyFont="1" applyFill="1" applyBorder="1" applyAlignment="1">
      <alignment horizontal="left" vertical="center"/>
      <protection locked="0"/>
    </xf>
    <xf numFmtId="0" fontId="25" fillId="0" borderId="5" xfId="0" applyFont="1" applyBorder="1" applyAlignment="1">
      <alignment horizontal="center" vertical="center"/>
      <protection locked="0"/>
    </xf>
    <xf numFmtId="0" fontId="2" fillId="0" borderId="0" xfId="0" applyFont="1" applyBorder="1" applyAlignment="1">
      <alignment horizontal="center" vertical="center"/>
      <protection locked="0"/>
    </xf>
    <xf numFmtId="0" fontId="50" fillId="0" borderId="0" xfId="0" applyFont="1" applyBorder="1" applyAlignment="1">
      <alignment horizontal="left" vertical="center"/>
      <protection locked="0"/>
    </xf>
    <xf numFmtId="0" fontId="15" fillId="0" borderId="0" xfId="0" applyFont="1" applyBorder="1" applyAlignment="1">
      <alignment horizontal="left" vertical="center"/>
      <protection locked="0"/>
    </xf>
    <xf numFmtId="0" fontId="12" fillId="0" borderId="0" xfId="0" applyFont="1" applyBorder="1" applyAlignment="1">
      <alignment horizontal="left" vertical="center"/>
      <protection locked="0"/>
    </xf>
    <xf numFmtId="1" fontId="12" fillId="0" borderId="0" xfId="0" applyNumberFormat="1" applyFont="1" applyBorder="1" applyAlignment="1" applyProtection="1">
      <alignment horizontal="left" vertical="center"/>
      <protection locked="0"/>
    </xf>
    <xf numFmtId="1" fontId="50" fillId="0" borderId="0" xfId="0" applyNumberFormat="1" applyFont="1" applyBorder="1" applyAlignment="1" applyProtection="1">
      <alignment horizontal="center" vertical="center"/>
      <protection locked="0"/>
    </xf>
    <xf numFmtId="0" fontId="34" fillId="0" borderId="5" xfId="0" applyFont="1" applyBorder="1" applyAlignment="1" applyProtection="1"/>
    <xf numFmtId="0" fontId="51" fillId="0" borderId="5" xfId="0" applyFont="1" applyBorder="1" applyAlignment="1" applyProtection="1">
      <alignment vertical="center"/>
    </xf>
    <xf numFmtId="0" fontId="34" fillId="0" borderId="5" xfId="0" applyFont="1" applyBorder="1" applyAlignment="1" applyProtection="1">
      <alignment horizontal="center"/>
    </xf>
    <xf numFmtId="0" fontId="52" fillId="0" borderId="18" xfId="0" applyFont="1" applyBorder="1" applyAlignment="1">
      <alignment horizontal="left" vertical="center"/>
      <protection locked="0"/>
    </xf>
    <xf numFmtId="0" fontId="32" fillId="0" borderId="23" xfId="0" applyFont="1" applyBorder="1" applyAlignment="1">
      <alignment horizontal="left" vertical="center"/>
      <protection locked="0"/>
    </xf>
    <xf numFmtId="1" fontId="40" fillId="4" borderId="20" xfId="0" applyNumberFormat="1" applyFont="1" applyFill="1" applyBorder="1" applyAlignment="1" applyProtection="1">
      <alignment horizontal="center" vertical="center"/>
      <protection locked="0"/>
    </xf>
    <xf numFmtId="0" fontId="26" fillId="0" borderId="18" xfId="0" applyFont="1" applyBorder="1" applyAlignment="1">
      <alignment horizontal="left" vertical="center"/>
      <protection locked="0"/>
    </xf>
    <xf numFmtId="1" fontId="39" fillId="4" borderId="20" xfId="0" applyNumberFormat="1" applyFont="1" applyFill="1" applyBorder="1" applyAlignment="1" applyProtection="1">
      <alignment horizontal="center" vertical="center"/>
      <protection locked="0"/>
    </xf>
    <xf numFmtId="0" fontId="43" fillId="0" borderId="0" xfId="0" applyFont="1" applyBorder="1" applyAlignment="1">
      <alignment horizontal="right" vertical="center"/>
      <protection locked="0"/>
    </xf>
    <xf numFmtId="0" fontId="28" fillId="0" borderId="0" xfId="0" applyFont="1" applyBorder="1" applyAlignment="1">
      <alignment horizontal="left" vertical="center"/>
      <protection locked="0"/>
    </xf>
    <xf numFmtId="0" fontId="43" fillId="0" borderId="0" xfId="0" applyFont="1" applyAlignment="1" applyProtection="1">
      <alignment horizontal="right" vertical="center" wrapText="1"/>
      <protection locked="0"/>
    </xf>
    <xf numFmtId="0" fontId="46" fillId="0" borderId="1" xfId="0" applyFont="1" applyBorder="1" applyAlignment="1">
      <alignment horizontal="left" vertical="center"/>
      <protection locked="0"/>
    </xf>
    <xf numFmtId="0" fontId="26" fillId="0" borderId="25" xfId="0" applyFont="1" applyBorder="1" applyAlignment="1">
      <alignment horizontal="left" vertical="center"/>
      <protection locked="0"/>
    </xf>
    <xf numFmtId="1" fontId="48" fillId="4" borderId="26" xfId="0" applyNumberFormat="1" applyFont="1" applyFill="1" applyBorder="1" applyAlignment="1" applyProtection="1">
      <alignment horizontal="center" vertical="center"/>
      <protection locked="0"/>
    </xf>
    <xf numFmtId="0" fontId="15" fillId="0" borderId="1" xfId="0" applyFont="1" applyBorder="1" applyAlignment="1">
      <alignment horizontal="left" vertical="center"/>
      <protection locked="0"/>
    </xf>
    <xf numFmtId="0" fontId="15" fillId="0" borderId="25" xfId="0" applyFont="1" applyBorder="1" applyAlignment="1">
      <alignment horizontal="left" vertical="center"/>
      <protection locked="0"/>
    </xf>
    <xf numFmtId="1" fontId="38" fillId="4" borderId="26" xfId="0" applyNumberFormat="1" applyFont="1" applyFill="1" applyBorder="1" applyAlignment="1" applyProtection="1">
      <alignment horizontal="center" vertical="center"/>
      <protection locked="0"/>
    </xf>
    <xf numFmtId="0" fontId="43" fillId="0" borderId="0" xfId="0" applyFont="1" applyBorder="1" applyAlignment="1" applyProtection="1">
      <alignment horizontal="right" vertical="center" wrapText="1"/>
      <protection locked="0"/>
    </xf>
    <xf numFmtId="0" fontId="53" fillId="0" borderId="0" xfId="0" applyFont="1" applyAlignment="1" applyProtection="1">
      <alignment horizontal="center" vertical="center" wrapText="1"/>
      <protection locked="0"/>
    </xf>
    <xf numFmtId="0" fontId="0" fillId="0" borderId="0" xfId="0" applyFont="1" applyAlignment="1" applyProtection="1">
      <alignment horizontal="center" vertical="center" wrapText="1"/>
      <protection locked="0"/>
    </xf>
    <xf numFmtId="0" fontId="21" fillId="0" borderId="0" xfId="0" applyFont="1" applyBorder="1" applyAlignment="1">
      <alignment horizontal="left" vertical="center"/>
      <protection locked="0"/>
    </xf>
    <xf numFmtId="0" fontId="23" fillId="0" borderId="0" xfId="0" applyFont="1" applyBorder="1" applyAlignment="1">
      <alignment horizontal="left" vertical="center"/>
      <protection locked="0"/>
    </xf>
    <xf numFmtId="1" fontId="39" fillId="4" borderId="27" xfId="0" applyNumberFormat="1" applyFont="1" applyFill="1" applyBorder="1" applyAlignment="1" applyProtection="1">
      <alignment horizontal="center" vertical="center"/>
      <protection locked="0"/>
    </xf>
    <xf numFmtId="164" fontId="25" fillId="0" borderId="28" xfId="0" applyNumberFormat="1" applyFont="1" applyBorder="1" applyAlignment="1" applyProtection="1">
      <alignment horizontal="center" vertical="center"/>
      <protection locked="0"/>
    </xf>
    <xf numFmtId="1" fontId="25" fillId="0" borderId="28" xfId="0" applyNumberFormat="1" applyFont="1" applyBorder="1" applyAlignment="1" applyProtection="1">
      <alignment horizontal="center" vertical="center"/>
      <protection locked="0"/>
    </xf>
    <xf numFmtId="0" fontId="44" fillId="0" borderId="18" xfId="0" applyFont="1" applyBorder="1" applyAlignment="1">
      <alignment horizontal="left" vertical="center"/>
      <protection locked="0"/>
    </xf>
    <xf numFmtId="0" fontId="48" fillId="7" borderId="18" xfId="0" applyFont="1" applyFill="1" applyBorder="1" applyAlignment="1">
      <alignment horizontal="left" vertical="center"/>
      <protection locked="0"/>
    </xf>
    <xf numFmtId="1" fontId="35" fillId="8" borderId="24" xfId="0" applyNumberFormat="1" applyFont="1" applyFill="1" applyBorder="1" applyAlignment="1" applyProtection="1">
      <alignment horizontal="center"/>
      <protection locked="0"/>
    </xf>
    <xf numFmtId="0" fontId="17" fillId="0" borderId="1" xfId="0" applyFont="1" applyBorder="1" applyAlignment="1">
      <alignment vertical="center"/>
      <protection locked="0"/>
    </xf>
    <xf numFmtId="0" fontId="29" fillId="0" borderId="1" xfId="0" applyFont="1" applyBorder="1" applyAlignment="1">
      <alignment vertical="center"/>
      <protection locked="0"/>
    </xf>
    <xf numFmtId="0" fontId="30" fillId="0" borderId="1" xfId="0" applyFont="1" applyBorder="1" applyAlignment="1" applyProtection="1">
      <alignment vertical="center"/>
    </xf>
    <xf numFmtId="0" fontId="31" fillId="0" borderId="1" xfId="0" applyFont="1" applyBorder="1" applyAlignment="1" applyProtection="1">
      <alignment horizontal="center" vertical="center"/>
    </xf>
    <xf numFmtId="0" fontId="32" fillId="0" borderId="1" xfId="0" applyFont="1" applyBorder="1" applyAlignment="1">
      <alignment vertical="center"/>
      <protection locked="0"/>
    </xf>
    <xf numFmtId="0" fontId="33" fillId="0" borderId="1" xfId="0" applyFont="1" applyBorder="1" applyAlignment="1">
      <alignment horizontal="center" vertical="center"/>
      <protection locked="0"/>
    </xf>
    <xf numFmtId="0" fontId="35" fillId="0" borderId="1" xfId="0" applyFont="1" applyBorder="1" applyAlignment="1">
      <alignment horizontal="center" vertical="center"/>
      <protection locked="0"/>
    </xf>
    <xf numFmtId="0" fontId="34" fillId="0" borderId="1" xfId="0" applyFont="1" applyBorder="1" applyAlignment="1" applyProtection="1">
      <alignment horizontal="center" vertical="center"/>
      <protection locked="0"/>
    </xf>
    <xf numFmtId="0" fontId="25" fillId="0" borderId="1" xfId="0" applyFont="1" applyBorder="1" applyAlignment="1" applyProtection="1">
      <alignment horizontal="center" vertical="center"/>
      <protection locked="0"/>
    </xf>
    <xf numFmtId="0" fontId="35" fillId="0" borderId="1" xfId="0" applyFont="1" applyBorder="1" applyAlignment="1" applyProtection="1">
      <alignment horizontal="center" vertical="center"/>
      <protection locked="0"/>
    </xf>
    <xf numFmtId="0" fontId="37" fillId="0" borderId="1" xfId="0" applyFont="1" applyBorder="1" applyAlignment="1" applyProtection="1">
      <alignment horizontal="center" vertical="center"/>
      <protection locked="0"/>
    </xf>
    <xf numFmtId="0" fontId="38" fillId="7" borderId="1" xfId="0" applyFont="1" applyFill="1" applyBorder="1" applyAlignment="1" applyProtection="1">
      <alignment horizontal="center" vertical="center"/>
      <protection locked="0"/>
    </xf>
    <xf numFmtId="1" fontId="39" fillId="4" borderId="29" xfId="0" applyNumberFormat="1" applyFont="1" applyFill="1" applyBorder="1" applyAlignment="1" applyProtection="1">
      <alignment horizontal="center" vertical="center"/>
      <protection locked="0"/>
    </xf>
    <xf numFmtId="164" fontId="25" fillId="0" borderId="30" xfId="0" applyNumberFormat="1" applyFont="1" applyBorder="1" applyAlignment="1" applyProtection="1">
      <alignment horizontal="center" vertical="center"/>
      <protection locked="0"/>
    </xf>
    <xf numFmtId="1" fontId="25" fillId="0" borderId="30" xfId="0" applyNumberFormat="1" applyFont="1" applyBorder="1" applyAlignment="1" applyProtection="1">
      <alignment horizontal="center" vertical="center"/>
      <protection locked="0"/>
    </xf>
    <xf numFmtId="1" fontId="40" fillId="0" borderId="26" xfId="0" applyNumberFormat="1" applyFont="1" applyBorder="1" applyAlignment="1" applyProtection="1">
      <alignment horizontal="center" vertical="center"/>
      <protection locked="0"/>
    </xf>
    <xf numFmtId="0" fontId="54" fillId="0" borderId="0" xfId="0" applyFont="1" applyAlignment="1" applyProtection="1">
      <alignment vertical="center"/>
      <protection locked="0"/>
    </xf>
    <xf numFmtId="0" fontId="7" fillId="6" borderId="1" xfId="0" applyFont="1" applyFill="1" applyBorder="1" applyAlignment="1">
      <alignment horizontal="left" vertical="center"/>
      <protection locked="0"/>
    </xf>
    <xf numFmtId="0" fontId="52" fillId="0" borderId="1" xfId="0" applyFont="1" applyBorder="1" applyAlignment="1">
      <alignment horizontal="left" vertical="center"/>
      <protection locked="0"/>
    </xf>
    <xf numFmtId="0" fontId="49" fillId="0" borderId="1" xfId="0" applyFont="1" applyBorder="1" applyAlignment="1">
      <alignment horizontal="center" vertical="center"/>
      <protection locked="0"/>
    </xf>
    <xf numFmtId="0" fontId="40" fillId="7" borderId="25" xfId="0" applyFont="1" applyFill="1" applyBorder="1" applyAlignment="1">
      <alignment horizontal="left" vertical="center"/>
      <protection locked="0"/>
    </xf>
    <xf numFmtId="1" fontId="40" fillId="4" borderId="26" xfId="0" applyNumberFormat="1" applyFont="1" applyFill="1" applyBorder="1" applyAlignment="1" applyProtection="1">
      <alignment horizontal="center" vertical="center"/>
      <protection locked="0"/>
    </xf>
    <xf numFmtId="0" fontId="32" fillId="0" borderId="1" xfId="0" applyFont="1" applyBorder="1" applyAlignment="1">
      <alignment horizontal="left" vertical="center"/>
      <protection locked="0"/>
    </xf>
    <xf numFmtId="0" fontId="40" fillId="7" borderId="1" xfId="0" applyFont="1" applyFill="1" applyBorder="1" applyAlignment="1">
      <alignment horizontal="left" vertical="center"/>
      <protection locked="0"/>
    </xf>
    <xf numFmtId="1" fontId="9" fillId="0" borderId="12" xfId="0" applyNumberFormat="1" applyFont="1" applyBorder="1" applyAlignment="1" applyProtection="1">
      <alignment horizontal="center"/>
      <protection locked="0"/>
    </xf>
    <xf numFmtId="0" fontId="17" fillId="0" borderId="12" xfId="0" applyFont="1" applyBorder="1" applyAlignment="1">
      <alignment vertical="center"/>
      <protection locked="0"/>
    </xf>
    <xf numFmtId="0" fontId="29" fillId="0" borderId="12" xfId="0" applyFont="1" applyBorder="1" applyAlignment="1">
      <alignment vertical="center"/>
      <protection locked="0"/>
    </xf>
    <xf numFmtId="0" fontId="30" fillId="0" borderId="12" xfId="0" applyFont="1" applyBorder="1" applyAlignment="1" applyProtection="1">
      <alignment vertical="center"/>
    </xf>
    <xf numFmtId="0" fontId="31" fillId="0" borderId="12" xfId="0" applyFont="1" applyBorder="1" applyAlignment="1" applyProtection="1">
      <alignment horizontal="center" vertical="center"/>
    </xf>
    <xf numFmtId="0" fontId="32" fillId="0" borderId="12" xfId="0" applyFont="1" applyBorder="1" applyAlignment="1">
      <alignment vertical="center"/>
      <protection locked="0"/>
    </xf>
    <xf numFmtId="0" fontId="33" fillId="0" borderId="12" xfId="0" applyFont="1" applyBorder="1" applyAlignment="1">
      <alignment horizontal="center" vertical="center"/>
      <protection locked="0"/>
    </xf>
    <xf numFmtId="0" fontId="34" fillId="0" borderId="12" xfId="0" applyFont="1" applyBorder="1" applyAlignment="1">
      <alignment horizontal="center" vertical="center"/>
      <protection locked="0"/>
    </xf>
    <xf numFmtId="0" fontId="34" fillId="0" borderId="12" xfId="0" applyFont="1" applyBorder="1" applyAlignment="1" applyProtection="1">
      <alignment horizontal="center" vertical="center"/>
      <protection locked="0"/>
    </xf>
    <xf numFmtId="0" fontId="25" fillId="0" borderId="12" xfId="0" applyFont="1" applyBorder="1" applyAlignment="1" applyProtection="1">
      <alignment horizontal="center" vertical="center"/>
      <protection locked="0"/>
    </xf>
    <xf numFmtId="0" fontId="35" fillId="0" borderId="12" xfId="0" applyFont="1" applyBorder="1" applyAlignment="1" applyProtection="1">
      <alignment horizontal="center" vertical="center"/>
      <protection locked="0"/>
    </xf>
    <xf numFmtId="0" fontId="37" fillId="0" borderId="12" xfId="0" applyFont="1" applyBorder="1" applyAlignment="1" applyProtection="1">
      <alignment horizontal="center" vertical="center"/>
      <protection locked="0"/>
    </xf>
    <xf numFmtId="0" fontId="38" fillId="7" borderId="12" xfId="0" applyFont="1" applyFill="1" applyBorder="1" applyAlignment="1" applyProtection="1">
      <alignment horizontal="center" vertical="center"/>
      <protection locked="0"/>
    </xf>
    <xf numFmtId="1" fontId="39" fillId="4" borderId="31" xfId="0" applyNumberFormat="1" applyFont="1" applyFill="1" applyBorder="1" applyAlignment="1" applyProtection="1">
      <alignment horizontal="center" vertical="center"/>
      <protection locked="0"/>
    </xf>
    <xf numFmtId="164" fontId="25" fillId="0" borderId="32" xfId="0" applyNumberFormat="1" applyFont="1" applyBorder="1" applyAlignment="1" applyProtection="1">
      <alignment horizontal="center" vertical="center"/>
      <protection locked="0"/>
    </xf>
    <xf numFmtId="1" fontId="25" fillId="0" borderId="32" xfId="0" applyNumberFormat="1" applyFont="1" applyBorder="1" applyAlignment="1" applyProtection="1">
      <alignment horizontal="center" vertical="center"/>
      <protection locked="0"/>
    </xf>
    <xf numFmtId="1" fontId="40" fillId="0" borderId="12" xfId="0" applyNumberFormat="1" applyFont="1" applyBorder="1" applyAlignment="1" applyProtection="1">
      <alignment horizontal="center" vertical="center"/>
      <protection locked="0"/>
    </xf>
    <xf numFmtId="0" fontId="54" fillId="0" borderId="0" xfId="0" applyFont="1" applyAlignment="1" applyProtection="1">
      <alignment horizontal="right" vertical="top" wrapText="1"/>
      <protection locked="0"/>
    </xf>
    <xf numFmtId="0" fontId="2" fillId="0" borderId="0" xfId="0" applyFont="1" applyBorder="1">
      <protection locked="0"/>
    </xf>
    <xf numFmtId="0" fontId="53" fillId="0" borderId="0" xfId="0" applyFont="1" applyBorder="1">
      <protection locked="0"/>
    </xf>
    <xf numFmtId="0" fontId="0" fillId="0" borderId="0" xfId="0" applyFont="1" applyBorder="1">
      <protection locked="0"/>
    </xf>
    <xf numFmtId="0" fontId="14" fillId="0" borderId="0" xfId="0" applyFont="1" applyBorder="1">
      <protection locked="0"/>
    </xf>
    <xf numFmtId="1" fontId="9" fillId="0" borderId="5" xfId="0" applyNumberFormat="1" applyFont="1" applyBorder="1" applyAlignment="1" applyProtection="1">
      <alignment horizontal="center"/>
      <protection locked="0"/>
    </xf>
    <xf numFmtId="1" fontId="39" fillId="4" borderId="33" xfId="0" applyNumberFormat="1" applyFont="1" applyFill="1" applyBorder="1" applyAlignment="1" applyProtection="1">
      <alignment horizontal="center" vertical="center"/>
      <protection locked="0"/>
    </xf>
    <xf numFmtId="1" fontId="40" fillId="0" borderId="5" xfId="0" applyNumberFormat="1" applyFont="1" applyBorder="1" applyAlignment="1" applyProtection="1">
      <alignment horizontal="center" vertical="center"/>
      <protection locked="0"/>
    </xf>
    <xf numFmtId="0" fontId="43" fillId="0" borderId="0" xfId="0" applyFont="1" applyBorder="1" applyAlignment="1" applyProtection="1">
      <alignment horizontal="right" vertical="top" wrapText="1"/>
      <protection locked="0"/>
    </xf>
    <xf numFmtId="0" fontId="28" fillId="0" borderId="0" xfId="0" applyFont="1" applyBorder="1" applyAlignment="1">
      <alignment horizontal="left"/>
      <protection locked="0"/>
    </xf>
    <xf numFmtId="0" fontId="15" fillId="0" borderId="0" xfId="0" applyFont="1" applyBorder="1" applyAlignment="1">
      <alignment horizontal="left"/>
      <protection locked="0"/>
    </xf>
    <xf numFmtId="1" fontId="6" fillId="0" borderId="0" xfId="0" applyNumberFormat="1" applyFont="1" applyBorder="1" applyAlignment="1" applyProtection="1">
      <alignment horizontal="center"/>
      <protection locked="0"/>
    </xf>
    <xf numFmtId="0" fontId="54" fillId="0" borderId="0" xfId="0" applyFont="1" applyBorder="1" applyAlignment="1" applyProtection="1">
      <alignment vertical="top" wrapText="1"/>
      <protection locked="0"/>
    </xf>
    <xf numFmtId="1" fontId="12" fillId="0" borderId="0" xfId="0" applyNumberFormat="1" applyFont="1" applyBorder="1" applyAlignment="1" applyProtection="1">
      <alignment horizontal="center"/>
      <protection locked="0"/>
    </xf>
    <xf numFmtId="165" fontId="2" fillId="0" borderId="0" xfId="0" applyNumberFormat="1" applyFont="1" applyBorder="1">
      <protection locked="0"/>
    </xf>
    <xf numFmtId="0" fontId="17" fillId="0" borderId="1" xfId="0" applyFont="1" applyBorder="1" applyAlignment="1" applyProtection="1">
      <alignment vertical="center"/>
    </xf>
    <xf numFmtId="0" fontId="34" fillId="0" borderId="1" xfId="0" applyFont="1" applyBorder="1" applyAlignment="1" applyProtection="1"/>
    <xf numFmtId="0" fontId="51" fillId="0" borderId="1" xfId="0" applyFont="1" applyBorder="1" applyAlignment="1" applyProtection="1">
      <alignment vertical="center"/>
    </xf>
    <xf numFmtId="0" fontId="34" fillId="0" borderId="1" xfId="0" applyFont="1" applyBorder="1" applyAlignment="1" applyProtection="1">
      <alignment horizontal="center"/>
    </xf>
    <xf numFmtId="0" fontId="35" fillId="0" borderId="1" xfId="0" applyFont="1" applyBorder="1" applyAlignment="1" applyProtection="1">
      <alignment horizontal="center"/>
    </xf>
    <xf numFmtId="0" fontId="0" fillId="0" borderId="0" xfId="0" applyBorder="1" applyProtection="1">
      <protection locked="0"/>
    </xf>
    <xf numFmtId="0" fontId="1" fillId="0" borderId="0" xfId="0" applyFont="1" applyBorder="1" applyAlignment="1" applyProtection="1">
      <alignment horizontal="center" vertical="center" wrapText="1"/>
      <protection locked="0"/>
    </xf>
    <xf numFmtId="0" fontId="1" fillId="0" borderId="0" xfId="0" applyFont="1">
      <protection locked="0"/>
    </xf>
    <xf numFmtId="0" fontId="0" fillId="3" borderId="0" xfId="0" applyFill="1" applyAlignment="1">
      <alignment horizontal="center"/>
      <protection locked="0"/>
    </xf>
    <xf numFmtId="0" fontId="22" fillId="0" borderId="0" xfId="0" applyFont="1" applyBorder="1" applyAlignment="1" applyProtection="1">
      <alignment horizontal="center" wrapText="1"/>
      <protection locked="0"/>
    </xf>
    <xf numFmtId="1" fontId="5" fillId="3" borderId="34" xfId="0" applyNumberFormat="1" applyFont="1" applyFill="1" applyBorder="1" applyAlignment="1" applyProtection="1">
      <alignment horizontal="center" vertical="center" textRotation="180" wrapText="1"/>
      <protection locked="0"/>
    </xf>
    <xf numFmtId="1" fontId="9" fillId="3" borderId="35" xfId="0" applyNumberFormat="1" applyFont="1" applyFill="1" applyBorder="1" applyAlignment="1" applyProtection="1">
      <alignment horizontal="center" vertical="center" textRotation="180" wrapText="1"/>
      <protection locked="0"/>
    </xf>
    <xf numFmtId="0" fontId="12" fillId="3" borderId="35" xfId="0" applyFont="1" applyFill="1" applyBorder="1" applyAlignment="1">
      <alignment horizontal="center" vertical="center" textRotation="180" wrapText="1"/>
      <protection locked="0"/>
    </xf>
    <xf numFmtId="1" fontId="24" fillId="3" borderId="35" xfId="0" applyNumberFormat="1" applyFont="1" applyFill="1" applyBorder="1" applyAlignment="1" applyProtection="1">
      <alignment horizontal="center" vertical="center" textRotation="180" wrapText="1"/>
      <protection locked="0"/>
    </xf>
    <xf numFmtId="0" fontId="7" fillId="4" borderId="35" xfId="0" applyFont="1" applyFill="1" applyBorder="1" applyAlignment="1">
      <alignment horizontal="center" vertical="center"/>
      <protection locked="0"/>
    </xf>
    <xf numFmtId="0" fontId="5" fillId="3" borderId="35" xfId="0" applyFont="1" applyFill="1" applyBorder="1" applyAlignment="1" applyProtection="1">
      <alignment horizontal="center" vertical="center" wrapText="1"/>
      <protection locked="0"/>
    </xf>
    <xf numFmtId="0" fontId="9" fillId="3" borderId="35" xfId="0" applyFont="1" applyFill="1" applyBorder="1" applyAlignment="1" applyProtection="1">
      <alignment horizontal="center" vertical="center" wrapText="1"/>
      <protection locked="0"/>
    </xf>
    <xf numFmtId="0" fontId="6" fillId="3" borderId="35" xfId="0" applyFont="1" applyFill="1" applyBorder="1" applyAlignment="1" applyProtection="1">
      <alignment horizontal="center" vertical="center" wrapText="1"/>
      <protection locked="0"/>
    </xf>
    <xf numFmtId="0" fontId="25" fillId="7" borderId="35" xfId="0" applyFont="1" applyFill="1" applyBorder="1" applyAlignment="1" applyProtection="1">
      <alignment horizontal="center" vertical="center" wrapText="1"/>
      <protection locked="0"/>
    </xf>
    <xf numFmtId="1" fontId="5" fillId="4" borderId="35" xfId="0" applyNumberFormat="1" applyFont="1" applyFill="1" applyBorder="1" applyAlignment="1" applyProtection="1">
      <alignment horizontal="center" vertical="center" wrapText="1"/>
      <protection locked="0"/>
    </xf>
    <xf numFmtId="164" fontId="9" fillId="3" borderId="35" xfId="0" applyNumberFormat="1" applyFont="1" applyFill="1" applyBorder="1" applyAlignment="1" applyProtection="1">
      <alignment horizontal="center" vertical="center" wrapText="1"/>
      <protection locked="0"/>
    </xf>
    <xf numFmtId="0" fontId="9" fillId="3" borderId="36" xfId="0" applyFont="1" applyFill="1" applyBorder="1" applyAlignment="1" applyProtection="1">
      <alignment horizontal="center" vertical="center" wrapText="1"/>
      <protection locked="0"/>
    </xf>
    <xf numFmtId="1" fontId="39" fillId="4" borderId="5" xfId="0" applyNumberFormat="1" applyFont="1" applyFill="1" applyBorder="1" applyAlignment="1" applyProtection="1">
      <alignment horizontal="center"/>
      <protection locked="0"/>
    </xf>
    <xf numFmtId="164" fontId="60" fillId="0" borderId="5" xfId="0" applyNumberFormat="1" applyFont="1" applyBorder="1" applyProtection="1">
      <protection locked="0"/>
    </xf>
    <xf numFmtId="1" fontId="12" fillId="0" borderId="5" xfId="0" applyNumberFormat="1" applyFont="1" applyBorder="1" applyProtection="1">
      <protection locked="0"/>
    </xf>
    <xf numFmtId="0" fontId="58" fillId="0" borderId="5" xfId="0" applyFont="1" applyBorder="1" applyAlignment="1" applyProtection="1"/>
    <xf numFmtId="0" fontId="34" fillId="0" borderId="37" xfId="0" applyFont="1" applyBorder="1" applyAlignment="1" applyProtection="1">
      <alignment horizontal="center"/>
    </xf>
    <xf numFmtId="0" fontId="34" fillId="0" borderId="22" xfId="0" applyFont="1" applyBorder="1" applyAlignment="1" applyProtection="1">
      <alignment horizontal="center"/>
    </xf>
    <xf numFmtId="0" fontId="56" fillId="0" borderId="5" xfId="0" applyFont="1" applyBorder="1" applyAlignment="1">
      <alignment horizontal="left"/>
      <protection locked="0"/>
    </xf>
    <xf numFmtId="0" fontId="57" fillId="0" borderId="5" xfId="0" applyFont="1" applyBorder="1" applyAlignment="1" applyProtection="1"/>
    <xf numFmtId="0" fontId="8" fillId="0" borderId="5" xfId="0" applyFont="1" applyBorder="1" applyAlignment="1">
      <alignment horizontal="left" vertical="center"/>
      <protection locked="0"/>
    </xf>
    <xf numFmtId="0" fontId="62" fillId="0" borderId="5" xfId="0" applyFont="1" applyBorder="1" applyAlignment="1">
      <alignment horizontal="left" vertical="center"/>
      <protection locked="0"/>
    </xf>
    <xf numFmtId="0" fontId="31" fillId="0" borderId="21" xfId="0" applyFont="1" applyBorder="1" applyAlignment="1" applyProtection="1">
      <alignment horizontal="center" vertical="center"/>
    </xf>
    <xf numFmtId="0" fontId="33" fillId="0" borderId="37" xfId="0" applyFont="1" applyBorder="1" applyAlignment="1">
      <alignment horizontal="center" vertical="center"/>
      <protection locked="0"/>
    </xf>
    <xf numFmtId="1" fontId="9" fillId="3" borderId="1" xfId="0" applyNumberFormat="1" applyFont="1" applyFill="1" applyBorder="1" applyAlignment="1" applyProtection="1">
      <alignment horizontal="center" vertical="center" textRotation="180" wrapText="1"/>
      <protection locked="0"/>
    </xf>
    <xf numFmtId="0" fontId="12" fillId="3" borderId="1" xfId="0" applyFont="1" applyFill="1" applyBorder="1" applyAlignment="1">
      <alignment horizontal="center" vertical="center" textRotation="180" wrapText="1"/>
      <protection locked="0"/>
    </xf>
    <xf numFmtId="1" fontId="24" fillId="3" borderId="1" xfId="0" applyNumberFormat="1" applyFont="1" applyFill="1" applyBorder="1" applyAlignment="1" applyProtection="1">
      <alignment horizontal="center" vertical="center" textRotation="180" wrapText="1"/>
      <protection locked="0"/>
    </xf>
    <xf numFmtId="0" fontId="9" fillId="3" borderId="1" xfId="0" applyFont="1" applyFill="1" applyBorder="1" applyAlignment="1" applyProtection="1">
      <alignment horizontal="center" vertical="center" wrapText="1"/>
      <protection locked="0"/>
    </xf>
    <xf numFmtId="164" fontId="9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31" fillId="0" borderId="38" xfId="0" applyFont="1" applyBorder="1" applyAlignment="1" applyProtection="1">
      <alignment horizontal="center" vertical="center"/>
    </xf>
    <xf numFmtId="0" fontId="35" fillId="0" borderId="17" xfId="0" applyFont="1" applyBorder="1" applyAlignment="1">
      <alignment horizontal="center" vertical="center"/>
      <protection locked="0"/>
    </xf>
    <xf numFmtId="0" fontId="59" fillId="0" borderId="18" xfId="0" applyFont="1" applyBorder="1" applyAlignment="1" applyProtection="1">
      <alignment horizontal="center" vertical="center"/>
      <protection locked="0"/>
    </xf>
    <xf numFmtId="0" fontId="35" fillId="0" borderId="20" xfId="0" applyFont="1" applyBorder="1" applyAlignment="1" applyProtection="1">
      <alignment horizontal="center" vertical="center"/>
      <protection locked="0"/>
    </xf>
    <xf numFmtId="0" fontId="38" fillId="7" borderId="11" xfId="0" applyFont="1" applyFill="1" applyBorder="1" applyAlignment="1" applyProtection="1">
      <alignment horizontal="center" vertical="center"/>
      <protection locked="0"/>
    </xf>
    <xf numFmtId="0" fontId="59" fillId="0" borderId="21" xfId="0" applyFont="1" applyBorder="1" applyAlignment="1">
      <alignment horizontal="center" vertical="center"/>
      <protection locked="0"/>
    </xf>
    <xf numFmtId="0" fontId="63" fillId="0" borderId="5" xfId="0" applyFont="1" applyBorder="1" applyAlignment="1" applyProtection="1">
      <alignment horizontal="center" vertical="center"/>
      <protection locked="0"/>
    </xf>
    <xf numFmtId="0" fontId="35" fillId="0" borderId="22" xfId="0" applyFont="1" applyBorder="1" applyAlignment="1" applyProtection="1">
      <alignment horizontal="center" vertical="center"/>
      <protection locked="0"/>
    </xf>
    <xf numFmtId="0" fontId="59" fillId="0" borderId="5" xfId="0" applyFont="1" applyBorder="1" applyAlignment="1" applyProtection="1">
      <alignment horizontal="center" vertical="center"/>
      <protection locked="0"/>
    </xf>
    <xf numFmtId="0" fontId="34" fillId="0" borderId="22" xfId="0" applyFont="1" applyBorder="1" applyAlignment="1" applyProtection="1">
      <alignment horizontal="center" vertical="center"/>
      <protection locked="0"/>
    </xf>
    <xf numFmtId="0" fontId="35" fillId="0" borderId="21" xfId="0" applyFont="1" applyBorder="1" applyAlignment="1">
      <alignment horizontal="center" vertical="center"/>
      <protection locked="0"/>
    </xf>
    <xf numFmtId="0" fontId="25" fillId="0" borderId="22" xfId="0" applyFont="1" applyBorder="1" applyAlignment="1" applyProtection="1">
      <alignment horizontal="center" vertical="center"/>
      <protection locked="0"/>
    </xf>
    <xf numFmtId="0" fontId="31" fillId="0" borderId="21" xfId="0" applyFont="1" applyBorder="1" applyAlignment="1" applyProtection="1">
      <alignment horizontal="center"/>
    </xf>
    <xf numFmtId="0" fontId="59" fillId="0" borderId="22" xfId="0" applyFont="1" applyBorder="1" applyAlignment="1" applyProtection="1">
      <alignment horizontal="center" vertical="center"/>
      <protection locked="0"/>
    </xf>
    <xf numFmtId="0" fontId="34" fillId="0" borderId="21" xfId="0" applyFont="1" applyBorder="1" applyAlignment="1">
      <alignment horizontal="center" vertical="center"/>
      <protection locked="0"/>
    </xf>
    <xf numFmtId="0" fontId="25" fillId="0" borderId="21" xfId="0" applyFont="1" applyBorder="1" applyAlignment="1">
      <alignment horizontal="center" vertical="center"/>
      <protection locked="0"/>
    </xf>
    <xf numFmtId="0" fontId="34" fillId="0" borderId="24" xfId="0" applyFont="1" applyBorder="1" applyAlignment="1">
      <alignment horizontal="center" vertical="center"/>
      <protection locked="0"/>
    </xf>
    <xf numFmtId="0" fontId="34" fillId="0" borderId="26" xfId="0" applyFont="1" applyBorder="1" applyAlignment="1" applyProtection="1">
      <alignment horizontal="center" vertical="center"/>
      <protection locked="0"/>
    </xf>
    <xf numFmtId="0" fontId="64" fillId="0" borderId="12" xfId="0" applyFont="1" applyBorder="1" applyAlignment="1" applyProtection="1">
      <alignment horizontal="center" vertical="center" wrapText="1"/>
      <protection locked="0"/>
    </xf>
    <xf numFmtId="0" fontId="62" fillId="0" borderId="12" xfId="0" applyFont="1" applyBorder="1" applyAlignment="1">
      <alignment horizontal="center"/>
      <protection locked="0"/>
    </xf>
    <xf numFmtId="0" fontId="8" fillId="0" borderId="12" xfId="0" applyFont="1" applyBorder="1" applyAlignment="1">
      <alignment horizontal="left"/>
      <protection locked="0"/>
    </xf>
    <xf numFmtId="0" fontId="10" fillId="0" borderId="12" xfId="0" applyFont="1" applyBorder="1" applyAlignment="1">
      <alignment horizontal="left"/>
      <protection locked="0"/>
    </xf>
    <xf numFmtId="0" fontId="15" fillId="0" borderId="12" xfId="0" applyFont="1" applyBorder="1" applyAlignment="1">
      <alignment horizontal="left"/>
      <protection locked="0"/>
    </xf>
    <xf numFmtId="0" fontId="65" fillId="0" borderId="39" xfId="0" applyFont="1" applyBorder="1" applyAlignment="1">
      <alignment horizontal="left"/>
      <protection locked="0"/>
    </xf>
    <xf numFmtId="0" fontId="29" fillId="0" borderId="39" xfId="0" applyFont="1" applyBorder="1" applyAlignment="1" applyProtection="1">
      <alignment horizontal="left" vertical="center" indent="1"/>
      <protection locked="0"/>
    </xf>
    <xf numFmtId="0" fontId="29" fillId="0" borderId="39" xfId="0" applyFont="1" applyBorder="1" applyAlignment="1" applyProtection="1">
      <alignment horizontal="center" vertical="center"/>
      <protection locked="0"/>
    </xf>
    <xf numFmtId="0" fontId="61" fillId="0" borderId="39" xfId="0" applyFont="1" applyBorder="1" applyAlignment="1" applyProtection="1">
      <alignment horizontal="center" vertical="center"/>
      <protection locked="0"/>
    </xf>
    <xf numFmtId="0" fontId="66" fillId="7" borderId="12" xfId="0" applyFont="1" applyFill="1" applyBorder="1" applyAlignment="1" applyProtection="1">
      <alignment horizontal="center"/>
      <protection locked="0"/>
    </xf>
    <xf numFmtId="1" fontId="41" fillId="4" borderId="12" xfId="0" applyNumberFormat="1" applyFont="1" applyFill="1" applyBorder="1" applyAlignment="1" applyProtection="1">
      <alignment horizontal="center"/>
      <protection locked="0"/>
    </xf>
    <xf numFmtId="164" fontId="2" fillId="0" borderId="12" xfId="0" applyNumberFormat="1" applyFont="1" applyBorder="1" applyProtection="1">
      <protection locked="0"/>
    </xf>
    <xf numFmtId="1" fontId="9" fillId="0" borderId="12" xfId="0" applyNumberFormat="1" applyFont="1" applyBorder="1" applyProtection="1">
      <protection locked="0"/>
    </xf>
    <xf numFmtId="0" fontId="59" fillId="0" borderId="21" xfId="0" applyFont="1" applyBorder="1" applyAlignment="1" applyProtection="1">
      <alignment horizontal="center"/>
    </xf>
    <xf numFmtId="0" fontId="59" fillId="0" borderId="5" xfId="0" applyFont="1" applyBorder="1" applyAlignment="1" applyProtection="1">
      <alignment horizontal="center"/>
    </xf>
    <xf numFmtId="0" fontId="59" fillId="0" borderId="17" xfId="0" applyFont="1" applyBorder="1" applyAlignment="1" applyProtection="1">
      <alignment horizontal="center"/>
    </xf>
    <xf numFmtId="0" fontId="59" fillId="0" borderId="18" xfId="0" applyFont="1" applyBorder="1" applyAlignment="1" applyProtection="1">
      <alignment horizontal="center"/>
    </xf>
    <xf numFmtId="0" fontId="34" fillId="0" borderId="20" xfId="0" applyFont="1" applyBorder="1" applyAlignment="1" applyProtection="1">
      <alignment horizontal="center"/>
    </xf>
    <xf numFmtId="0" fontId="34" fillId="0" borderId="21" xfId="0" applyFont="1" applyBorder="1" applyAlignment="1" applyProtection="1">
      <alignment horizontal="center"/>
    </xf>
    <xf numFmtId="0" fontId="59" fillId="0" borderId="22" xfId="0" applyFont="1" applyBorder="1" applyAlignment="1" applyProtection="1">
      <alignment horizontal="center"/>
    </xf>
    <xf numFmtId="0" fontId="34" fillId="0" borderId="18" xfId="0" applyFont="1" applyBorder="1" applyAlignment="1" applyProtection="1">
      <alignment horizontal="center"/>
    </xf>
    <xf numFmtId="1" fontId="67" fillId="7" borderId="5" xfId="0" applyNumberFormat="1" applyFont="1" applyFill="1" applyBorder="1" applyAlignment="1" applyProtection="1">
      <alignment horizontal="center"/>
      <protection locked="0"/>
    </xf>
    <xf numFmtId="0" fontId="68" fillId="9" borderId="5" xfId="0" applyFont="1" applyFill="1" applyBorder="1" applyAlignment="1">
      <alignment horizontal="left"/>
      <protection locked="0"/>
    </xf>
    <xf numFmtId="0" fontId="69" fillId="9" borderId="5" xfId="0" applyFont="1" applyFill="1" applyBorder="1" applyAlignment="1" applyProtection="1"/>
    <xf numFmtId="0" fontId="70" fillId="9" borderId="5" xfId="0" applyFont="1" applyFill="1" applyBorder="1" applyAlignment="1" applyProtection="1"/>
    <xf numFmtId="0" fontId="71" fillId="9" borderId="5" xfId="0" applyFont="1" applyFill="1" applyBorder="1" applyAlignment="1" applyProtection="1">
      <alignment horizontal="center"/>
    </xf>
    <xf numFmtId="0" fontId="67" fillId="9" borderId="37" xfId="0" applyFont="1" applyFill="1" applyBorder="1" applyAlignment="1" applyProtection="1">
      <alignment horizontal="center"/>
    </xf>
    <xf numFmtId="0" fontId="72" fillId="9" borderId="5" xfId="0" applyFont="1" applyFill="1" applyBorder="1" applyAlignment="1" applyProtection="1">
      <alignment horizontal="center"/>
    </xf>
    <xf numFmtId="0" fontId="73" fillId="9" borderId="22" xfId="0" applyFont="1" applyFill="1" applyBorder="1" applyAlignment="1" applyProtection="1">
      <alignment horizontal="center"/>
    </xf>
    <xf numFmtId="0" fontId="67" fillId="9" borderId="5" xfId="0" applyFont="1" applyFill="1" applyBorder="1" applyAlignment="1" applyProtection="1">
      <alignment horizontal="center"/>
    </xf>
    <xf numFmtId="0" fontId="74" fillId="9" borderId="5" xfId="0" applyFont="1" applyFill="1" applyBorder="1" applyAlignment="1">
      <alignment horizontal="center"/>
      <protection locked="0"/>
    </xf>
    <xf numFmtId="0" fontId="75" fillId="7" borderId="5" xfId="0" applyFont="1" applyFill="1" applyBorder="1" applyAlignment="1" applyProtection="1">
      <alignment horizontal="center" vertical="center"/>
      <protection locked="0"/>
    </xf>
    <xf numFmtId="1" fontId="76" fillId="4" borderId="5" xfId="0" applyNumberFormat="1" applyFont="1" applyFill="1" applyBorder="1" applyAlignment="1" applyProtection="1">
      <alignment horizontal="center"/>
      <protection locked="0"/>
    </xf>
    <xf numFmtId="164" fontId="67" fillId="0" borderId="5" xfId="0" applyNumberFormat="1" applyFont="1" applyBorder="1" applyProtection="1">
      <protection locked="0"/>
    </xf>
    <xf numFmtId="1" fontId="74" fillId="0" borderId="5" xfId="0" applyNumberFormat="1" applyFont="1" applyBorder="1" applyProtection="1">
      <protection locked="0"/>
    </xf>
    <xf numFmtId="0" fontId="72" fillId="9" borderId="22" xfId="0" applyFont="1" applyFill="1" applyBorder="1" applyAlignment="1" applyProtection="1">
      <alignment horizontal="center"/>
    </xf>
    <xf numFmtId="0" fontId="77" fillId="9" borderId="5" xfId="0" applyFont="1" applyFill="1" applyBorder="1" applyAlignment="1">
      <alignment horizontal="center"/>
      <protection locked="0"/>
    </xf>
    <xf numFmtId="0" fontId="78" fillId="9" borderId="37" xfId="0" applyFont="1" applyFill="1" applyBorder="1" applyAlignment="1">
      <alignment horizontal="center" vertical="center"/>
      <protection locked="0"/>
    </xf>
    <xf numFmtId="0" fontId="79" fillId="9" borderId="5" xfId="0" applyFont="1" applyFill="1" applyBorder="1" applyAlignment="1" applyProtection="1"/>
    <xf numFmtId="0" fontId="80" fillId="9" borderId="39" xfId="0" applyFont="1" applyFill="1" applyBorder="1" applyAlignment="1">
      <alignment horizontal="center"/>
      <protection locked="0"/>
    </xf>
    <xf numFmtId="0" fontId="80" fillId="9" borderId="39" xfId="0" applyFont="1" applyFill="1" applyBorder="1" applyAlignment="1">
      <alignment horizontal="left"/>
      <protection locked="0"/>
    </xf>
    <xf numFmtId="0" fontId="81" fillId="9" borderId="39" xfId="0" applyFont="1" applyFill="1" applyBorder="1" applyAlignment="1" applyProtection="1">
      <alignment horizontal="center" vertical="center"/>
      <protection locked="0"/>
    </xf>
    <xf numFmtId="1" fontId="76" fillId="4" borderId="39" xfId="0" applyNumberFormat="1" applyFont="1" applyFill="1" applyBorder="1" applyAlignment="1" applyProtection="1">
      <alignment horizontal="center"/>
      <protection locked="0"/>
    </xf>
    <xf numFmtId="164" fontId="72" fillId="0" borderId="39" xfId="0" applyNumberFormat="1" applyFont="1" applyBorder="1" applyProtection="1">
      <protection locked="0"/>
    </xf>
    <xf numFmtId="1" fontId="67" fillId="0" borderId="39" xfId="0" applyNumberFormat="1" applyFont="1" applyBorder="1" applyProtection="1">
      <protection locked="0"/>
    </xf>
    <xf numFmtId="1" fontId="67" fillId="0" borderId="40" xfId="0" applyNumberFormat="1" applyFont="1" applyBorder="1" applyProtection="1">
      <protection locked="0"/>
    </xf>
    <xf numFmtId="0" fontId="67" fillId="9" borderId="22" xfId="0" applyFont="1" applyFill="1" applyBorder="1" applyAlignment="1" applyProtection="1">
      <alignment horizontal="center"/>
    </xf>
    <xf numFmtId="0" fontId="82" fillId="9" borderId="5" xfId="0" applyFont="1" applyFill="1" applyBorder="1" applyAlignment="1">
      <alignment vertical="center"/>
      <protection locked="0"/>
    </xf>
    <xf numFmtId="0" fontId="82" fillId="9" borderId="5" xfId="0" applyFont="1" applyFill="1" applyBorder="1" applyAlignment="1" applyProtection="1">
      <alignment vertical="center"/>
    </xf>
    <xf numFmtId="0" fontId="67" fillId="9" borderId="5" xfId="0" applyFont="1" applyFill="1" applyBorder="1" applyAlignment="1" applyProtection="1">
      <alignment horizontal="center" vertical="center"/>
      <protection locked="0"/>
    </xf>
    <xf numFmtId="164" fontId="67" fillId="9" borderId="5" xfId="0" applyNumberFormat="1" applyFont="1" applyFill="1" applyBorder="1" applyProtection="1">
      <protection locked="0"/>
    </xf>
    <xf numFmtId="1" fontId="74" fillId="9" borderId="5" xfId="0" applyNumberFormat="1" applyFont="1" applyFill="1" applyBorder="1" applyProtection="1">
      <protection locked="0"/>
    </xf>
    <xf numFmtId="1" fontId="67" fillId="7" borderId="1" xfId="0" applyNumberFormat="1" applyFont="1" applyFill="1" applyBorder="1" applyAlignment="1" applyProtection="1">
      <alignment horizontal="center"/>
      <protection locked="0"/>
    </xf>
    <xf numFmtId="0" fontId="82" fillId="9" borderId="1" xfId="0" applyFont="1" applyFill="1" applyBorder="1" applyAlignment="1">
      <alignment vertical="center"/>
      <protection locked="0"/>
    </xf>
    <xf numFmtId="0" fontId="82" fillId="9" borderId="1" xfId="0" applyFont="1" applyFill="1" applyBorder="1" applyAlignment="1" applyProtection="1">
      <alignment vertical="center"/>
    </xf>
    <xf numFmtId="0" fontId="70" fillId="9" borderId="1" xfId="0" applyFont="1" applyFill="1" applyBorder="1" applyAlignment="1" applyProtection="1"/>
    <xf numFmtId="0" fontId="71" fillId="9" borderId="43" xfId="0" applyFont="1" applyFill="1" applyBorder="1" applyAlignment="1" applyProtection="1">
      <alignment horizontal="center"/>
    </xf>
    <xf numFmtId="0" fontId="67" fillId="9" borderId="43" xfId="0" applyFont="1" applyFill="1" applyBorder="1" applyAlignment="1" applyProtection="1">
      <alignment horizontal="center"/>
    </xf>
    <xf numFmtId="0" fontId="67" fillId="9" borderId="1" xfId="0" applyFont="1" applyFill="1" applyBorder="1" applyAlignment="1" applyProtection="1">
      <alignment horizontal="center"/>
    </xf>
    <xf numFmtId="0" fontId="67" fillId="9" borderId="26" xfId="0" applyFont="1" applyFill="1" applyBorder="1" applyAlignment="1" applyProtection="1">
      <alignment horizontal="center"/>
    </xf>
    <xf numFmtId="0" fontId="74" fillId="9" borderId="43" xfId="0" applyFont="1" applyFill="1" applyBorder="1" applyAlignment="1">
      <alignment horizontal="center"/>
      <protection locked="0"/>
    </xf>
    <xf numFmtId="0" fontId="75" fillId="7" borderId="43" xfId="0" applyFont="1" applyFill="1" applyBorder="1" applyAlignment="1" applyProtection="1">
      <alignment horizontal="center" vertical="center"/>
      <protection locked="0"/>
    </xf>
    <xf numFmtId="1" fontId="76" fillId="4" borderId="43" xfId="0" applyNumberFormat="1" applyFont="1" applyFill="1" applyBorder="1" applyAlignment="1" applyProtection="1">
      <alignment horizontal="center"/>
      <protection locked="0"/>
    </xf>
    <xf numFmtId="164" fontId="67" fillId="0" borderId="43" xfId="0" applyNumberFormat="1" applyFont="1" applyBorder="1" applyProtection="1">
      <protection locked="0"/>
    </xf>
    <xf numFmtId="1" fontId="74" fillId="0" borderId="43" xfId="0" applyNumberFormat="1" applyFont="1" applyBorder="1" applyProtection="1">
      <protection locked="0"/>
    </xf>
    <xf numFmtId="1" fontId="67" fillId="6" borderId="12" xfId="0" applyNumberFormat="1" applyFont="1" applyFill="1" applyBorder="1" applyAlignment="1" applyProtection="1">
      <alignment horizontal="center"/>
      <protection locked="0"/>
    </xf>
    <xf numFmtId="0" fontId="82" fillId="0" borderId="12" xfId="0" applyFont="1" applyBorder="1" applyAlignment="1">
      <alignment vertical="center"/>
      <protection locked="0"/>
    </xf>
    <xf numFmtId="0" fontId="82" fillId="0" borderId="12" xfId="0" applyFont="1" applyBorder="1" applyAlignment="1" applyProtection="1">
      <alignment vertical="center"/>
    </xf>
    <xf numFmtId="0" fontId="70" fillId="0" borderId="12" xfId="0" applyFont="1" applyBorder="1" applyAlignment="1" applyProtection="1"/>
    <xf numFmtId="0" fontId="71" fillId="0" borderId="12" xfId="0" applyFont="1" applyBorder="1" applyAlignment="1" applyProtection="1">
      <alignment horizontal="center"/>
    </xf>
    <xf numFmtId="0" fontId="67" fillId="0" borderId="12" xfId="0" applyFont="1" applyBorder="1" applyAlignment="1" applyProtection="1">
      <alignment horizontal="center"/>
    </xf>
    <xf numFmtId="0" fontId="72" fillId="0" borderId="12" xfId="0" applyFont="1" applyBorder="1" applyAlignment="1" applyProtection="1">
      <alignment horizontal="center"/>
    </xf>
    <xf numFmtId="0" fontId="74" fillId="0" borderId="12" xfId="0" applyFont="1" applyBorder="1" applyAlignment="1">
      <alignment horizontal="center"/>
      <protection locked="0"/>
    </xf>
    <xf numFmtId="0" fontId="75" fillId="7" borderId="12" xfId="0" applyFont="1" applyFill="1" applyBorder="1" applyAlignment="1" applyProtection="1">
      <alignment horizontal="center" vertical="center"/>
      <protection locked="0"/>
    </xf>
    <xf numFmtId="1" fontId="76" fillId="4" borderId="12" xfId="0" applyNumberFormat="1" applyFont="1" applyFill="1" applyBorder="1" applyAlignment="1" applyProtection="1">
      <alignment horizontal="center"/>
      <protection locked="0"/>
    </xf>
    <xf numFmtId="164" fontId="67" fillId="0" borderId="12" xfId="0" applyNumberFormat="1" applyFont="1" applyBorder="1" applyProtection="1">
      <protection locked="0"/>
    </xf>
    <xf numFmtId="1" fontId="74" fillId="0" borderId="12" xfId="0" applyNumberFormat="1" applyFont="1" applyBorder="1" applyProtection="1">
      <protection locked="0"/>
    </xf>
    <xf numFmtId="1" fontId="67" fillId="6" borderId="5" xfId="0" applyNumberFormat="1" applyFont="1" applyFill="1" applyBorder="1" applyAlignment="1" applyProtection="1">
      <alignment horizontal="center"/>
      <protection locked="0"/>
    </xf>
    <xf numFmtId="0" fontId="82" fillId="0" borderId="41" xfId="0" applyFont="1" applyBorder="1" applyAlignment="1">
      <alignment vertical="center"/>
      <protection locked="0"/>
    </xf>
    <xf numFmtId="0" fontId="82" fillId="0" borderId="41" xfId="0" applyFont="1" applyBorder="1" applyAlignment="1" applyProtection="1">
      <alignment vertical="center"/>
    </xf>
    <xf numFmtId="0" fontId="70" fillId="0" borderId="5" xfId="0" applyFont="1" applyBorder="1" applyAlignment="1" applyProtection="1"/>
    <xf numFmtId="0" fontId="71" fillId="0" borderId="5" xfId="0" applyFont="1" applyBorder="1" applyAlignment="1" applyProtection="1">
      <alignment horizontal="center"/>
    </xf>
    <xf numFmtId="0" fontId="67" fillId="0" borderId="37" xfId="0" applyFont="1" applyBorder="1" applyAlignment="1" applyProtection="1">
      <alignment horizontal="center"/>
    </xf>
    <xf numFmtId="0" fontId="67" fillId="0" borderId="5" xfId="0" applyFont="1" applyBorder="1" applyAlignment="1" applyProtection="1">
      <alignment horizontal="center"/>
    </xf>
    <xf numFmtId="0" fontId="72" fillId="0" borderId="5" xfId="0" applyFont="1" applyBorder="1" applyAlignment="1" applyProtection="1">
      <alignment horizontal="center"/>
    </xf>
    <xf numFmtId="0" fontId="72" fillId="0" borderId="22" xfId="0" applyFont="1" applyBorder="1" applyAlignment="1" applyProtection="1">
      <alignment horizontal="center"/>
    </xf>
    <xf numFmtId="0" fontId="74" fillId="0" borderId="5" xfId="0" applyFont="1" applyBorder="1" applyAlignment="1">
      <alignment horizontal="center"/>
      <protection locked="0"/>
    </xf>
    <xf numFmtId="0" fontId="79" fillId="0" borderId="5" xfId="0" applyFont="1" applyBorder="1" applyAlignment="1" applyProtection="1"/>
    <xf numFmtId="0" fontId="67" fillId="0" borderId="5" xfId="0" applyFont="1" applyBorder="1" applyAlignment="1" applyProtection="1">
      <alignment horizontal="center" vertical="center"/>
      <protection locked="0"/>
    </xf>
    <xf numFmtId="0" fontId="67" fillId="0" borderId="22" xfId="0" applyFont="1" applyBorder="1" applyAlignment="1" applyProtection="1">
      <alignment horizontal="center"/>
    </xf>
    <xf numFmtId="0" fontId="68" fillId="0" borderId="5" xfId="0" applyFont="1" applyBorder="1" applyAlignment="1">
      <alignment horizontal="left"/>
      <protection locked="0"/>
    </xf>
    <xf numFmtId="0" fontId="69" fillId="0" borderId="5" xfId="0" applyFont="1" applyBorder="1" applyAlignment="1" applyProtection="1"/>
    <xf numFmtId="0" fontId="72" fillId="0" borderId="5" xfId="0" applyFont="1" applyBorder="1" applyAlignment="1" applyProtection="1">
      <alignment horizontal="center" vertical="center"/>
      <protection locked="0"/>
    </xf>
    <xf numFmtId="0" fontId="83" fillId="0" borderId="5" xfId="0" applyFont="1" applyBorder="1" applyAlignment="1">
      <alignment horizontal="left" vertical="center"/>
      <protection locked="0"/>
    </xf>
    <xf numFmtId="0" fontId="77" fillId="0" borderId="5" xfId="0" applyFont="1" applyBorder="1" applyAlignment="1">
      <alignment horizontal="center"/>
      <protection locked="0"/>
    </xf>
    <xf numFmtId="0" fontId="78" fillId="0" borderId="37" xfId="0" applyFont="1" applyBorder="1" applyAlignment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 textRotation="90"/>
      <protection locked="0"/>
    </xf>
    <xf numFmtId="0" fontId="1" fillId="0" borderId="15" xfId="0" applyFont="1" applyBorder="1" applyAlignment="1">
      <alignment horizontal="center" vertical="center" textRotation="90"/>
      <protection locked="0"/>
    </xf>
    <xf numFmtId="0" fontId="4" fillId="2" borderId="0" xfId="0" applyFont="1" applyFill="1" applyBorder="1" applyAlignment="1">
      <alignment horizontal="left"/>
      <protection locked="0"/>
    </xf>
    <xf numFmtId="0" fontId="2" fillId="2" borderId="0" xfId="0" applyFont="1" applyFill="1" applyBorder="1" applyAlignment="1">
      <alignment horizontal="center"/>
      <protection locked="0"/>
    </xf>
    <xf numFmtId="0" fontId="1" fillId="0" borderId="3" xfId="0" applyFont="1" applyBorder="1" applyAlignment="1" applyProtection="1">
      <alignment horizontal="center" vertical="center" textRotation="90" wrapText="1"/>
      <protection locked="0"/>
    </xf>
    <xf numFmtId="0" fontId="21" fillId="0" borderId="0" xfId="0" applyFont="1" applyBorder="1" applyAlignment="1">
      <alignment horizontal="left"/>
      <protection locked="0"/>
    </xf>
    <xf numFmtId="0" fontId="55" fillId="3" borderId="0" xfId="0" applyFont="1" applyFill="1" applyBorder="1" applyAlignment="1">
      <alignment horizontal="left" vertical="center"/>
      <protection locked="0"/>
    </xf>
    <xf numFmtId="0" fontId="41" fillId="3" borderId="42" xfId="0" applyFont="1" applyFill="1" applyBorder="1" applyAlignment="1">
      <alignment horizontal="left" vertical="center"/>
      <protection locked="0"/>
    </xf>
    <xf numFmtId="0" fontId="5" fillId="0" borderId="0" xfId="0" applyFont="1" applyBorder="1" applyAlignment="1">
      <alignment horizontal="center"/>
      <protection locked="0"/>
    </xf>
    <xf numFmtId="0" fontId="55" fillId="3" borderId="42" xfId="0" applyFont="1" applyFill="1" applyBorder="1" applyAlignment="1">
      <alignment horizontal="left" vertical="center"/>
      <protection locked="0"/>
    </xf>
  </cellXfs>
  <cellStyles count="2">
    <cellStyle name="Explanatory Text" xfId="1" builtinId="53" customBuiltin="1"/>
    <cellStyle name="Normal" xfId="0" builtinId="0"/>
  </cellStyles>
  <dxfs count="2">
    <dxf>
      <font>
        <b/>
        <name val="Arial"/>
        <family val="2"/>
        <charset val="1"/>
      </font>
    </dxf>
    <dxf>
      <font>
        <b/>
        <name val="Arial"/>
        <family val="2"/>
        <charset val="1"/>
      </font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D4"/>
      <rgbColor rgb="FFFCF305"/>
      <rgbColor rgb="FFFF00FF"/>
      <rgbColor rgb="FF00FFFF"/>
      <rgbColor rgb="FF800000"/>
      <rgbColor rgb="FF006411"/>
      <rgbColor rgb="FF000080"/>
      <rgbColor rgb="FF808000"/>
      <rgbColor rgb="FF800080"/>
      <rgbColor rgb="FF008080"/>
      <rgbColor rgb="FFC0C0C0"/>
      <rgbColor rgb="FF808080"/>
      <rgbColor rgb="FF9999FF"/>
      <rgbColor rgb="FFFF3333"/>
      <rgbColor rgb="FFEEEEEE"/>
      <rgbColor rgb="FFCCFFFF"/>
      <rgbColor rgb="FF660066"/>
      <rgbColor rgb="FFFF8080"/>
      <rgbColor rgb="FF0D50B3"/>
      <rgbColor rgb="FFCCCCFF"/>
      <rgbColor rgb="FF00009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111111"/>
      <rgbColor rgb="FF333300"/>
      <rgbColor rgb="FFDD0806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1504800</xdr:colOff>
      <xdr:row>0</xdr:row>
      <xdr:rowOff>9360</xdr:rowOff>
    </xdr:from>
    <xdr:to>
      <xdr:col>10</xdr:col>
      <xdr:colOff>351720</xdr:colOff>
      <xdr:row>2</xdr:row>
      <xdr:rowOff>113400</xdr:rowOff>
    </xdr:to>
    <xdr:sp macro="" textlink="">
      <xdr:nvSpPr>
        <xdr:cNvPr id="2" name="CustomShape 1"/>
        <xdr:cNvSpPr/>
      </xdr:nvSpPr>
      <xdr:spPr>
        <a:xfrm>
          <a:off x="3876840" y="9360"/>
          <a:ext cx="3542400" cy="10468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45720" tIns="41040" rIns="45720" bIns="0"/>
        <a:lstStyle/>
        <a:p>
          <a:pPr algn="ctr">
            <a:lnSpc>
              <a:spcPct val="100000"/>
            </a:lnSpc>
          </a:pPr>
          <a:r>
            <a:rPr lang="lv-LV" sz="1800" b="0" strike="noStrike" spc="-1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Times New Roman"/>
            </a:rPr>
            <a:t>Latvijas Boulinga Tūre </a:t>
          </a:r>
          <a:endParaRPr lang="lv-LV" sz="1200" b="0" strike="noStrike" spc="-1">
            <a:solidFill>
              <a:srgbClr val="000000"/>
            </a:solidFill>
            <a:uFill>
              <a:solidFill>
                <a:srgbClr val="FFFFFF"/>
              </a:solidFill>
            </a:uFill>
            <a:latin typeface="Times New Roman"/>
          </a:endParaRPr>
        </a:p>
        <a:p>
          <a:pPr algn="ctr">
            <a:lnSpc>
              <a:spcPct val="100000"/>
            </a:lnSpc>
          </a:pPr>
          <a:r>
            <a:rPr lang="lv-LV" sz="1800" b="0" strike="noStrike" spc="-1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Times New Roman"/>
            </a:rPr>
            <a:t>2015-2016. </a:t>
          </a:r>
          <a:endParaRPr lang="lv-LV" sz="1200" b="0" strike="noStrike" spc="-1">
            <a:solidFill>
              <a:srgbClr val="000000"/>
            </a:solidFill>
            <a:uFill>
              <a:solidFill>
                <a:srgbClr val="FFFFFF"/>
              </a:solidFill>
            </a:uFill>
            <a:latin typeface="Times New Roman"/>
          </a:endParaRPr>
        </a:p>
        <a:p>
          <a:pPr algn="ctr">
            <a:lnSpc>
              <a:spcPct val="100000"/>
            </a:lnSpc>
          </a:pPr>
          <a:r>
            <a:rPr lang="lv-LV" sz="1800" b="0" strike="noStrike" spc="-1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Times New Roman"/>
            </a:rPr>
            <a:t>5.meistars,6.reitinga turnīrs</a:t>
          </a:r>
          <a:endParaRPr lang="lv-LV" sz="1200" b="0" strike="noStrike" spc="-1">
            <a:solidFill>
              <a:srgbClr val="000000"/>
            </a:solidFill>
            <a:uFill>
              <a:solidFill>
                <a:srgbClr val="FFFFFF"/>
              </a:solidFill>
            </a:uFill>
            <a:latin typeface="Times New Roman"/>
          </a:endParaRPr>
        </a:p>
      </xdr:txBody>
    </xdr:sp>
    <xdr:clientData/>
  </xdr:twoCellAnchor>
  <xdr:twoCellAnchor editAs="oneCell">
    <xdr:from>
      <xdr:col>1</xdr:col>
      <xdr:colOff>228600</xdr:colOff>
      <xdr:row>0</xdr:row>
      <xdr:rowOff>0</xdr:rowOff>
    </xdr:from>
    <xdr:to>
      <xdr:col>5</xdr:col>
      <xdr:colOff>1751760</xdr:colOff>
      <xdr:row>2</xdr:row>
      <xdr:rowOff>27720</xdr:rowOff>
    </xdr:to>
    <xdr:sp macro="" textlink="">
      <xdr:nvSpPr>
        <xdr:cNvPr id="3" name="CustomShape 1"/>
        <xdr:cNvSpPr/>
      </xdr:nvSpPr>
      <xdr:spPr>
        <a:xfrm>
          <a:off x="977760" y="0"/>
          <a:ext cx="3146040" cy="9705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45720" tIns="46800" rIns="45720" bIns="0"/>
        <a:lstStyle/>
        <a:p>
          <a:pPr algn="ctr">
            <a:lnSpc>
              <a:spcPct val="100000"/>
            </a:lnSpc>
          </a:pPr>
          <a:r>
            <a:rPr lang="lv-LV" sz="2400" b="0" strike="noStrike" spc="-1">
              <a:solidFill>
                <a:srgbClr val="FF6600"/>
              </a:solidFill>
              <a:uFill>
                <a:solidFill>
                  <a:srgbClr val="FFFFFF"/>
                </a:solidFill>
              </a:uFill>
              <a:latin typeface="Arial Black"/>
            </a:rPr>
            <a:t>Zelta MEISTARS</a:t>
          </a:r>
          <a:endParaRPr lang="lv-LV" sz="1200" b="0" strike="noStrike" spc="-1">
            <a:solidFill>
              <a:srgbClr val="000000"/>
            </a:solidFill>
            <a:uFill>
              <a:solidFill>
                <a:srgbClr val="FFFFFF"/>
              </a:solidFill>
            </a:uFill>
            <a:latin typeface="Times New Roman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33</xdr:col>
      <xdr:colOff>85680</xdr:colOff>
      <xdr:row>2</xdr:row>
      <xdr:rowOff>181080</xdr:rowOff>
    </xdr:from>
    <xdr:to>
      <xdr:col>33</xdr:col>
      <xdr:colOff>361080</xdr:colOff>
      <xdr:row>11</xdr:row>
      <xdr:rowOff>208800</xdr:rowOff>
    </xdr:to>
    <xdr:sp macro="" textlink="">
      <xdr:nvSpPr>
        <xdr:cNvPr id="2" name="CustomShape 1"/>
        <xdr:cNvSpPr/>
      </xdr:nvSpPr>
      <xdr:spPr>
        <a:xfrm>
          <a:off x="20589120" y="1438200"/>
          <a:ext cx="275400" cy="3049560"/>
        </a:xfrm>
        <a:prstGeom prst="rightBrace">
          <a:avLst>
            <a:gd name="adj1" fmla="val 58519"/>
            <a:gd name="adj2" fmla="val 50505"/>
          </a:avLst>
        </a:prstGeom>
        <a:noFill/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23</xdr:col>
      <xdr:colOff>38160</xdr:colOff>
      <xdr:row>3</xdr:row>
      <xdr:rowOff>47520</xdr:rowOff>
    </xdr:from>
    <xdr:to>
      <xdr:col>23</xdr:col>
      <xdr:colOff>385920</xdr:colOff>
      <xdr:row>11</xdr:row>
      <xdr:rowOff>266040</xdr:rowOff>
    </xdr:to>
    <xdr:sp macro="" textlink="">
      <xdr:nvSpPr>
        <xdr:cNvPr id="3" name="CustomShape 1"/>
        <xdr:cNvSpPr/>
      </xdr:nvSpPr>
      <xdr:spPr>
        <a:xfrm>
          <a:off x="14462640" y="1923840"/>
          <a:ext cx="347760" cy="2621160"/>
        </a:xfrm>
        <a:prstGeom prst="rightBrace">
          <a:avLst>
            <a:gd name="adj1" fmla="val 46947"/>
            <a:gd name="adj2" fmla="val 48995"/>
          </a:avLst>
        </a:prstGeom>
        <a:noFill/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38160</xdr:colOff>
      <xdr:row>0</xdr:row>
      <xdr:rowOff>19080</xdr:rowOff>
    </xdr:from>
    <xdr:to>
      <xdr:col>14</xdr:col>
      <xdr:colOff>351720</xdr:colOff>
      <xdr:row>1</xdr:row>
      <xdr:rowOff>94680</xdr:rowOff>
    </xdr:to>
    <xdr:sp macro="" textlink="">
      <xdr:nvSpPr>
        <xdr:cNvPr id="4" name="CustomShape 1"/>
        <xdr:cNvSpPr/>
      </xdr:nvSpPr>
      <xdr:spPr>
        <a:xfrm>
          <a:off x="5664600" y="19080"/>
          <a:ext cx="3403080" cy="100872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36360" tIns="36360" rIns="36360" bIns="0"/>
        <a:lstStyle/>
        <a:p>
          <a:pPr algn="ctr">
            <a:lnSpc>
              <a:spcPct val="100000"/>
            </a:lnSpc>
          </a:pPr>
          <a:r>
            <a:rPr lang="lv-LV" sz="1800" b="0" strike="noStrike" spc="-1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Times New Roman"/>
            </a:rPr>
            <a:t>Latvijas Boulinga Tūre </a:t>
          </a:r>
          <a:endParaRPr lang="lv-LV" sz="1200" b="0" strike="noStrike" spc="-1">
            <a:solidFill>
              <a:srgbClr val="000000"/>
            </a:solidFill>
            <a:uFill>
              <a:solidFill>
                <a:srgbClr val="FFFFFF"/>
              </a:solidFill>
            </a:uFill>
            <a:latin typeface="Times New Roman"/>
          </a:endParaRPr>
        </a:p>
        <a:p>
          <a:pPr algn="ctr">
            <a:lnSpc>
              <a:spcPct val="100000"/>
            </a:lnSpc>
          </a:pPr>
          <a:r>
            <a:rPr lang="lv-LV" sz="1800" b="0" strike="noStrike" spc="-1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Times New Roman"/>
            </a:rPr>
            <a:t>2015-2016. </a:t>
          </a:r>
          <a:endParaRPr lang="lv-LV" sz="1200" b="0" strike="noStrike" spc="-1">
            <a:solidFill>
              <a:srgbClr val="000000"/>
            </a:solidFill>
            <a:uFill>
              <a:solidFill>
                <a:srgbClr val="FFFFFF"/>
              </a:solidFill>
            </a:uFill>
            <a:latin typeface="Times New Roman"/>
          </a:endParaRPr>
        </a:p>
        <a:p>
          <a:pPr algn="ctr">
            <a:lnSpc>
              <a:spcPct val="100000"/>
            </a:lnSpc>
          </a:pPr>
          <a:r>
            <a:rPr lang="lv-LV" sz="1800" b="0" strike="noStrike" spc="-1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Times New Roman"/>
            </a:rPr>
            <a:t>5.meistars,6.reinga turnīrs</a:t>
          </a:r>
          <a:endParaRPr lang="lv-LV" sz="1200" b="0" strike="noStrike" spc="-1">
            <a:solidFill>
              <a:srgbClr val="000000"/>
            </a:solidFill>
            <a:uFill>
              <a:solidFill>
                <a:srgbClr val="FFFFFF"/>
              </a:solidFill>
            </a:uFill>
            <a:latin typeface="Times New Roman"/>
          </a:endParaRPr>
        </a:p>
      </xdr:txBody>
    </xdr:sp>
    <xdr:clientData/>
  </xdr:twoCellAnchor>
  <xdr:twoCellAnchor editAs="oneCell">
    <xdr:from>
      <xdr:col>44</xdr:col>
      <xdr:colOff>104760</xdr:colOff>
      <xdr:row>2</xdr:row>
      <xdr:rowOff>352440</xdr:rowOff>
    </xdr:from>
    <xdr:to>
      <xdr:col>44</xdr:col>
      <xdr:colOff>380160</xdr:colOff>
      <xdr:row>12</xdr:row>
      <xdr:rowOff>56520</xdr:rowOff>
    </xdr:to>
    <xdr:sp macro="" textlink="">
      <xdr:nvSpPr>
        <xdr:cNvPr id="5" name="CustomShape 1"/>
        <xdr:cNvSpPr/>
      </xdr:nvSpPr>
      <xdr:spPr>
        <a:xfrm>
          <a:off x="27635040" y="1609560"/>
          <a:ext cx="275400" cy="3026520"/>
        </a:xfrm>
        <a:prstGeom prst="rightBrace">
          <a:avLst>
            <a:gd name="adj1" fmla="val 57963"/>
            <a:gd name="adj2" fmla="val 50505"/>
          </a:avLst>
        </a:prstGeom>
        <a:noFill/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40</xdr:col>
      <xdr:colOff>638280</xdr:colOff>
      <xdr:row>0</xdr:row>
      <xdr:rowOff>66600</xdr:rowOff>
    </xdr:from>
    <xdr:to>
      <xdr:col>47</xdr:col>
      <xdr:colOff>304200</xdr:colOff>
      <xdr:row>1</xdr:row>
      <xdr:rowOff>151560</xdr:rowOff>
    </xdr:to>
    <xdr:sp macro="" textlink="">
      <xdr:nvSpPr>
        <xdr:cNvPr id="6" name="CustomShape 1"/>
        <xdr:cNvSpPr/>
      </xdr:nvSpPr>
      <xdr:spPr>
        <a:xfrm>
          <a:off x="25458480" y="66600"/>
          <a:ext cx="3619800" cy="10180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36360" tIns="36360" rIns="36360" bIns="0"/>
        <a:lstStyle/>
        <a:p>
          <a:pPr algn="ctr">
            <a:lnSpc>
              <a:spcPct val="100000"/>
            </a:lnSpc>
          </a:pPr>
          <a:r>
            <a:rPr lang="lv-LV" sz="1800" b="0" strike="noStrike" spc="-1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Times New Roman"/>
            </a:rPr>
            <a:t>Latvijas Boulinga Tūre </a:t>
          </a:r>
          <a:endParaRPr lang="lv-LV" sz="1200" b="0" strike="noStrike" spc="-1">
            <a:solidFill>
              <a:srgbClr val="000000"/>
            </a:solidFill>
            <a:uFill>
              <a:solidFill>
                <a:srgbClr val="FFFFFF"/>
              </a:solidFill>
            </a:uFill>
            <a:latin typeface="Times New Roman"/>
          </a:endParaRPr>
        </a:p>
        <a:p>
          <a:pPr algn="ctr">
            <a:lnSpc>
              <a:spcPct val="100000"/>
            </a:lnSpc>
          </a:pPr>
          <a:r>
            <a:rPr lang="lv-LV" sz="1800" b="0" strike="noStrike" spc="-1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Times New Roman"/>
            </a:rPr>
            <a:t>2015-2016. </a:t>
          </a:r>
          <a:endParaRPr lang="lv-LV" sz="1200" b="0" strike="noStrike" spc="-1">
            <a:solidFill>
              <a:srgbClr val="000000"/>
            </a:solidFill>
            <a:uFill>
              <a:solidFill>
                <a:srgbClr val="FFFFFF"/>
              </a:solidFill>
            </a:uFill>
            <a:latin typeface="Times New Roman"/>
          </a:endParaRPr>
        </a:p>
        <a:p>
          <a:pPr algn="ctr">
            <a:lnSpc>
              <a:spcPct val="100000"/>
            </a:lnSpc>
          </a:pPr>
          <a:r>
            <a:rPr lang="lv-LV" sz="1800" b="0" strike="noStrike" spc="-1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Times New Roman"/>
            </a:rPr>
            <a:t>5.meistars,6.reinga turnīrs</a:t>
          </a:r>
          <a:endParaRPr lang="lv-LV" sz="1200" b="0" strike="noStrike" spc="-1">
            <a:solidFill>
              <a:srgbClr val="000000"/>
            </a:solidFill>
            <a:uFill>
              <a:solidFill>
                <a:srgbClr val="FFFFFF"/>
              </a:solidFill>
            </a:uFill>
            <a:latin typeface="Times New Roman"/>
          </a:endParaRPr>
        </a:p>
      </xdr:txBody>
    </xdr:sp>
    <xdr:clientData/>
  </xdr:twoCellAnchor>
  <xdr:twoCellAnchor editAs="oneCell">
    <xdr:from>
      <xdr:col>0</xdr:col>
      <xdr:colOff>76320</xdr:colOff>
      <xdr:row>0</xdr:row>
      <xdr:rowOff>209520</xdr:rowOff>
    </xdr:from>
    <xdr:to>
      <xdr:col>10</xdr:col>
      <xdr:colOff>75600</xdr:colOff>
      <xdr:row>1</xdr:row>
      <xdr:rowOff>256320</xdr:rowOff>
    </xdr:to>
    <xdr:sp macro="" textlink="">
      <xdr:nvSpPr>
        <xdr:cNvPr id="7" name="CustomShape 1"/>
        <xdr:cNvSpPr/>
      </xdr:nvSpPr>
      <xdr:spPr>
        <a:xfrm>
          <a:off x="76320" y="209520"/>
          <a:ext cx="6243840" cy="97992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45720" tIns="46800" rIns="45720" bIns="0"/>
        <a:lstStyle/>
        <a:p>
          <a:pPr algn="ctr">
            <a:lnSpc>
              <a:spcPct val="100000"/>
            </a:lnSpc>
          </a:pPr>
          <a:r>
            <a:rPr lang="lv-LV" sz="2400" b="0" strike="noStrike" spc="-1">
              <a:solidFill>
                <a:srgbClr val="FF6600"/>
              </a:solidFill>
              <a:uFill>
                <a:solidFill>
                  <a:srgbClr val="FFFFFF"/>
                </a:solidFill>
              </a:uFill>
              <a:latin typeface="Arial Black"/>
            </a:rPr>
            <a:t>Zelta MEISTARS</a:t>
          </a:r>
          <a:endParaRPr lang="lv-LV" sz="1200" b="0" strike="noStrike" spc="-1">
            <a:solidFill>
              <a:srgbClr val="000000"/>
            </a:solidFill>
            <a:uFill>
              <a:solidFill>
                <a:srgbClr val="FFFFFF"/>
              </a:solidFill>
            </a:uFill>
            <a:latin typeface="Times New Roman"/>
          </a:endParaRPr>
        </a:p>
      </xdr:txBody>
    </xdr:sp>
    <xdr:clientData/>
  </xdr:twoCellAnchor>
  <xdr:twoCellAnchor editAs="oneCell">
    <xdr:from>
      <xdr:col>27</xdr:col>
      <xdr:colOff>533520</xdr:colOff>
      <xdr:row>0</xdr:row>
      <xdr:rowOff>304920</xdr:rowOff>
    </xdr:from>
    <xdr:to>
      <xdr:col>38</xdr:col>
      <xdr:colOff>428040</xdr:colOff>
      <xdr:row>2</xdr:row>
      <xdr:rowOff>37440</xdr:rowOff>
    </xdr:to>
    <xdr:sp macro="" textlink="">
      <xdr:nvSpPr>
        <xdr:cNvPr id="8" name="CustomShape 1"/>
        <xdr:cNvSpPr/>
      </xdr:nvSpPr>
      <xdr:spPr>
        <a:xfrm>
          <a:off x="16564680" y="304920"/>
          <a:ext cx="6508440" cy="9896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45720" tIns="46800" rIns="45720" bIns="0"/>
        <a:lstStyle/>
        <a:p>
          <a:pPr algn="ctr">
            <a:lnSpc>
              <a:spcPct val="100000"/>
            </a:lnSpc>
          </a:pPr>
          <a:r>
            <a:rPr lang="lv-LV" sz="2400" b="0" strike="noStrike" spc="-1">
              <a:solidFill>
                <a:srgbClr val="FF6600"/>
              </a:solidFill>
              <a:uFill>
                <a:solidFill>
                  <a:srgbClr val="FFFFFF"/>
                </a:solidFill>
              </a:uFill>
              <a:latin typeface="Arial Black"/>
            </a:rPr>
            <a:t>Zelta MEISTARS</a:t>
          </a:r>
          <a:endParaRPr lang="lv-LV" sz="1200" b="0" strike="noStrike" spc="-1">
            <a:solidFill>
              <a:srgbClr val="000000"/>
            </a:solidFill>
            <a:uFill>
              <a:solidFill>
                <a:srgbClr val="FFFFFF"/>
              </a:solidFill>
            </a:uFill>
            <a:latin typeface="Times New Roman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85680</xdr:colOff>
      <xdr:row>0</xdr:row>
      <xdr:rowOff>95400</xdr:rowOff>
    </xdr:from>
    <xdr:to>
      <xdr:col>20</xdr:col>
      <xdr:colOff>341999</xdr:colOff>
      <xdr:row>1</xdr:row>
      <xdr:rowOff>104040</xdr:rowOff>
    </xdr:to>
    <xdr:sp macro="" textlink="">
      <xdr:nvSpPr>
        <xdr:cNvPr id="9" name="CustomShape 1"/>
        <xdr:cNvSpPr/>
      </xdr:nvSpPr>
      <xdr:spPr>
        <a:xfrm>
          <a:off x="11466000" y="95400"/>
          <a:ext cx="2588040" cy="9064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wrap="none" lIns="90000" tIns="45000" rIns="90000" bIns="45000"/>
        <a:lstStyle/>
        <a:p>
          <a:pPr>
            <a:lnSpc>
              <a:spcPct val="100000"/>
            </a:lnSpc>
          </a:pPr>
          <a:r>
            <a:rPr lang="lv-LV" sz="1800" b="0" strike="noStrike" spc="-1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Times New Roman"/>
            </a:rPr>
            <a:t>Latvijas Boulinga Tūre </a:t>
          </a:r>
          <a:endParaRPr lang="lv-LV" sz="1200" b="0" strike="noStrike" spc="-1">
            <a:solidFill>
              <a:srgbClr val="000000"/>
            </a:solidFill>
            <a:uFill>
              <a:solidFill>
                <a:srgbClr val="FFFFFF"/>
              </a:solidFill>
            </a:uFill>
            <a:latin typeface="Times New Roman"/>
          </a:endParaRPr>
        </a:p>
        <a:p>
          <a:pPr>
            <a:lnSpc>
              <a:spcPct val="100000"/>
            </a:lnSpc>
          </a:pPr>
          <a:r>
            <a:rPr lang="lv-LV" sz="1800" b="0" strike="noStrike" spc="-1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Times New Roman"/>
            </a:rPr>
            <a:t>2015-2016. </a:t>
          </a:r>
          <a:endParaRPr lang="lv-LV" sz="1200" b="0" strike="noStrike" spc="-1">
            <a:solidFill>
              <a:srgbClr val="000000"/>
            </a:solidFill>
            <a:uFill>
              <a:solidFill>
                <a:srgbClr val="FFFFFF"/>
              </a:solidFill>
            </a:uFill>
            <a:latin typeface="Times New Roman"/>
          </a:endParaRPr>
        </a:p>
        <a:p>
          <a:pPr>
            <a:lnSpc>
              <a:spcPct val="100000"/>
            </a:lnSpc>
          </a:pPr>
          <a:r>
            <a:rPr lang="lv-LV" sz="1800" b="0" strike="noStrike" spc="-1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Times New Roman"/>
            </a:rPr>
            <a:t>5.meistars,6.reitinga turnīrs</a:t>
          </a:r>
          <a:endParaRPr lang="lv-LV" sz="1200" b="0" strike="noStrike" spc="-1">
            <a:solidFill>
              <a:srgbClr val="000000"/>
            </a:solidFill>
            <a:uFill>
              <a:solidFill>
                <a:srgbClr val="FFFFFF"/>
              </a:solidFill>
            </a:uFill>
            <a:latin typeface="Times New Roman"/>
          </a:endParaRPr>
        </a:p>
      </xdr:txBody>
    </xdr:sp>
    <xdr:clientData/>
  </xdr:twoCellAnchor>
  <xdr:twoCellAnchor editAs="oneCell">
    <xdr:from>
      <xdr:col>4</xdr:col>
      <xdr:colOff>895320</xdr:colOff>
      <xdr:row>0</xdr:row>
      <xdr:rowOff>171360</xdr:rowOff>
    </xdr:from>
    <xdr:to>
      <xdr:col>16</xdr:col>
      <xdr:colOff>382719</xdr:colOff>
      <xdr:row>1</xdr:row>
      <xdr:rowOff>237240</xdr:rowOff>
    </xdr:to>
    <xdr:sp macro="" textlink="">
      <xdr:nvSpPr>
        <xdr:cNvPr id="10" name="CustomShape 1"/>
        <xdr:cNvSpPr/>
      </xdr:nvSpPr>
      <xdr:spPr>
        <a:xfrm>
          <a:off x="2139120" y="171360"/>
          <a:ext cx="8359200" cy="96372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45720" tIns="46800" rIns="45720" bIns="0"/>
        <a:lstStyle/>
        <a:p>
          <a:pPr algn="ctr">
            <a:lnSpc>
              <a:spcPct val="100000"/>
            </a:lnSpc>
          </a:pPr>
          <a:r>
            <a:rPr lang="lv-LV" sz="2400" b="0" strike="noStrike" spc="-1">
              <a:solidFill>
                <a:srgbClr val="FF6600"/>
              </a:solidFill>
              <a:uFill>
                <a:solidFill>
                  <a:srgbClr val="FFFFFF"/>
                </a:solidFill>
              </a:uFill>
              <a:latin typeface="Arial Black"/>
            </a:rPr>
            <a:t>Zelta MEISTARS</a:t>
          </a:r>
          <a:endParaRPr lang="lv-LV" sz="1200" b="0" strike="noStrike" spc="-1">
            <a:solidFill>
              <a:srgbClr val="000000"/>
            </a:solidFill>
            <a:uFill>
              <a:solidFill>
                <a:srgbClr val="FFFFFF"/>
              </a:solidFill>
            </a:uFill>
            <a:latin typeface="Times New Roman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162000</xdr:colOff>
      <xdr:row>0</xdr:row>
      <xdr:rowOff>76320</xdr:rowOff>
    </xdr:from>
    <xdr:to>
      <xdr:col>14</xdr:col>
      <xdr:colOff>390240</xdr:colOff>
      <xdr:row>0</xdr:row>
      <xdr:rowOff>656640</xdr:rowOff>
    </xdr:to>
    <xdr:sp macro="" textlink="">
      <xdr:nvSpPr>
        <xdr:cNvPr id="11" name="CustomShape 1"/>
        <xdr:cNvSpPr/>
      </xdr:nvSpPr>
      <xdr:spPr>
        <a:xfrm>
          <a:off x="1405800" y="76320"/>
          <a:ext cx="7588440" cy="58032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45720" tIns="46800" rIns="45720" bIns="0"/>
        <a:lstStyle/>
        <a:p>
          <a:pPr algn="ctr">
            <a:lnSpc>
              <a:spcPct val="100000"/>
            </a:lnSpc>
          </a:pPr>
          <a:r>
            <a:rPr lang="lv-LV" sz="2400" b="0" strike="noStrike" spc="-1">
              <a:solidFill>
                <a:srgbClr val="FF6600"/>
              </a:solidFill>
              <a:uFill>
                <a:solidFill>
                  <a:srgbClr val="FFFFFF"/>
                </a:solidFill>
              </a:uFill>
              <a:latin typeface="Arial Black"/>
            </a:rPr>
            <a:t>Zelta MEISTARS</a:t>
          </a:r>
          <a:endParaRPr lang="lv-LV" sz="1200" b="0" strike="noStrike" spc="-1">
            <a:solidFill>
              <a:srgbClr val="000000"/>
            </a:solidFill>
            <a:uFill>
              <a:solidFill>
                <a:srgbClr val="FFFFFF"/>
              </a:solidFill>
            </a:uFill>
            <a:latin typeface="Times New Roman"/>
          </a:endParaRPr>
        </a:p>
      </xdr:txBody>
    </xdr:sp>
    <xdr:clientData/>
  </xdr:twoCellAnchor>
  <xdr:twoCellAnchor editAs="oneCell">
    <xdr:from>
      <xdr:col>14</xdr:col>
      <xdr:colOff>114840</xdr:colOff>
      <xdr:row>0</xdr:row>
      <xdr:rowOff>152280</xdr:rowOff>
    </xdr:from>
    <xdr:to>
      <xdr:col>17</xdr:col>
      <xdr:colOff>361800</xdr:colOff>
      <xdr:row>1</xdr:row>
      <xdr:rowOff>160920</xdr:rowOff>
    </xdr:to>
    <xdr:sp macro="" textlink="">
      <xdr:nvSpPr>
        <xdr:cNvPr id="12" name="CustomShape 1"/>
        <xdr:cNvSpPr/>
      </xdr:nvSpPr>
      <xdr:spPr>
        <a:xfrm>
          <a:off x="8718840" y="152280"/>
          <a:ext cx="2471400" cy="9064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wrap="none" lIns="90000" tIns="45000" rIns="90000" bIns="45000"/>
        <a:lstStyle/>
        <a:p>
          <a:pPr>
            <a:lnSpc>
              <a:spcPct val="100000"/>
            </a:lnSpc>
          </a:pPr>
          <a:r>
            <a:rPr lang="lv-LV" sz="1800" b="0" strike="noStrike" spc="-1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Times New Roman"/>
            </a:rPr>
            <a:t>Latvijas Boulinga Tūre </a:t>
          </a:r>
          <a:endParaRPr lang="lv-LV" sz="1200" b="0" strike="noStrike" spc="-1">
            <a:solidFill>
              <a:srgbClr val="000000"/>
            </a:solidFill>
            <a:uFill>
              <a:solidFill>
                <a:srgbClr val="FFFFFF"/>
              </a:solidFill>
            </a:uFill>
            <a:latin typeface="Times New Roman"/>
          </a:endParaRPr>
        </a:p>
        <a:p>
          <a:pPr>
            <a:lnSpc>
              <a:spcPct val="100000"/>
            </a:lnSpc>
          </a:pPr>
          <a:r>
            <a:rPr lang="lv-LV" sz="1800" b="0" strike="noStrike" spc="-1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Times New Roman"/>
            </a:rPr>
            <a:t>2015-2016. </a:t>
          </a:r>
          <a:endParaRPr lang="lv-LV" sz="1200" b="0" strike="noStrike" spc="-1">
            <a:solidFill>
              <a:srgbClr val="000000"/>
            </a:solidFill>
            <a:uFill>
              <a:solidFill>
                <a:srgbClr val="FFFFFF"/>
              </a:solidFill>
            </a:uFill>
            <a:latin typeface="Times New Roman"/>
          </a:endParaRPr>
        </a:p>
        <a:p>
          <a:pPr>
            <a:lnSpc>
              <a:spcPct val="100000"/>
            </a:lnSpc>
          </a:pPr>
          <a:r>
            <a:rPr lang="lv-LV" sz="1800" b="0" strike="noStrike" spc="-1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Times New Roman"/>
            </a:rPr>
            <a:t>5.meistars,6.reitinga turnīrs</a:t>
          </a:r>
          <a:endParaRPr lang="lv-LV" sz="1200" b="0" strike="noStrike" spc="-1">
            <a:solidFill>
              <a:srgbClr val="000000"/>
            </a:solidFill>
            <a:uFill>
              <a:solidFill>
                <a:srgbClr val="FFFFFF"/>
              </a:solidFill>
            </a:uFill>
            <a:latin typeface="Times New Roman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9360</xdr:colOff>
      <xdr:row>0</xdr:row>
      <xdr:rowOff>152280</xdr:rowOff>
    </xdr:from>
    <xdr:to>
      <xdr:col>14</xdr:col>
      <xdr:colOff>313560</xdr:colOff>
      <xdr:row>0</xdr:row>
      <xdr:rowOff>732600</xdr:rowOff>
    </xdr:to>
    <xdr:sp macro="" textlink="">
      <xdr:nvSpPr>
        <xdr:cNvPr id="13" name="CustomShape 1"/>
        <xdr:cNvSpPr/>
      </xdr:nvSpPr>
      <xdr:spPr>
        <a:xfrm>
          <a:off x="1006200" y="152280"/>
          <a:ext cx="6974640" cy="58032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45720" tIns="46800" rIns="45720" bIns="0"/>
        <a:lstStyle/>
        <a:p>
          <a:pPr algn="ctr">
            <a:lnSpc>
              <a:spcPct val="100000"/>
            </a:lnSpc>
          </a:pPr>
          <a:r>
            <a:rPr lang="lv-LV" sz="2400" b="0" strike="noStrike" spc="-1">
              <a:solidFill>
                <a:srgbClr val="FF6600"/>
              </a:solidFill>
              <a:uFill>
                <a:solidFill>
                  <a:srgbClr val="FFFFFF"/>
                </a:solidFill>
              </a:uFill>
              <a:latin typeface="Arial Black"/>
            </a:rPr>
            <a:t>Zelta MEISTARS</a:t>
          </a:r>
          <a:endParaRPr lang="lv-LV" sz="1200" b="0" strike="noStrike" spc="-1">
            <a:solidFill>
              <a:srgbClr val="000000"/>
            </a:solidFill>
            <a:uFill>
              <a:solidFill>
                <a:srgbClr val="FFFFFF"/>
              </a:solidFill>
            </a:uFill>
            <a:latin typeface="Times New Roman"/>
          </a:endParaRPr>
        </a:p>
      </xdr:txBody>
    </xdr:sp>
    <xdr:clientData/>
  </xdr:twoCellAnchor>
  <xdr:twoCellAnchor editAs="oneCell">
    <xdr:from>
      <xdr:col>14</xdr:col>
      <xdr:colOff>123840</xdr:colOff>
      <xdr:row>0</xdr:row>
      <xdr:rowOff>228600</xdr:rowOff>
    </xdr:from>
    <xdr:to>
      <xdr:col>17</xdr:col>
      <xdr:colOff>370800</xdr:colOff>
      <xdr:row>1</xdr:row>
      <xdr:rowOff>237240</xdr:rowOff>
    </xdr:to>
    <xdr:sp macro="" textlink="">
      <xdr:nvSpPr>
        <xdr:cNvPr id="14" name="CustomShape 1"/>
        <xdr:cNvSpPr/>
      </xdr:nvSpPr>
      <xdr:spPr>
        <a:xfrm>
          <a:off x="7791120" y="228600"/>
          <a:ext cx="2471400" cy="9064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wrap="none" lIns="90000" tIns="45000" rIns="90000" bIns="45000"/>
        <a:lstStyle/>
        <a:p>
          <a:pPr>
            <a:lnSpc>
              <a:spcPct val="100000"/>
            </a:lnSpc>
          </a:pPr>
          <a:r>
            <a:rPr lang="lv-LV" sz="1800" b="0" strike="noStrike" spc="-1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Times New Roman"/>
            </a:rPr>
            <a:t>Latvijas Boulinga Tūre </a:t>
          </a:r>
          <a:endParaRPr lang="lv-LV" sz="1200" b="0" strike="noStrike" spc="-1">
            <a:solidFill>
              <a:srgbClr val="000000"/>
            </a:solidFill>
            <a:uFill>
              <a:solidFill>
                <a:srgbClr val="FFFFFF"/>
              </a:solidFill>
            </a:uFill>
            <a:latin typeface="Times New Roman"/>
          </a:endParaRPr>
        </a:p>
        <a:p>
          <a:pPr>
            <a:lnSpc>
              <a:spcPct val="100000"/>
            </a:lnSpc>
          </a:pPr>
          <a:r>
            <a:rPr lang="lv-LV" sz="1800" b="0" strike="noStrike" spc="-1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Times New Roman"/>
            </a:rPr>
            <a:t>2015-2016. </a:t>
          </a:r>
          <a:endParaRPr lang="lv-LV" sz="1200" b="0" strike="noStrike" spc="-1">
            <a:solidFill>
              <a:srgbClr val="000000"/>
            </a:solidFill>
            <a:uFill>
              <a:solidFill>
                <a:srgbClr val="FFFFFF"/>
              </a:solidFill>
            </a:uFill>
            <a:latin typeface="Times New Roman"/>
          </a:endParaRPr>
        </a:p>
        <a:p>
          <a:pPr>
            <a:lnSpc>
              <a:spcPct val="100000"/>
            </a:lnSpc>
          </a:pPr>
          <a:r>
            <a:rPr lang="lv-LV" sz="1800" b="0" strike="noStrike" spc="-1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Times New Roman"/>
            </a:rPr>
            <a:t>5.meistars,6.reitinga turnīrs</a:t>
          </a:r>
          <a:endParaRPr lang="lv-LV" sz="1200" b="0" strike="noStrike" spc="-1">
            <a:solidFill>
              <a:srgbClr val="000000"/>
            </a:solidFill>
            <a:uFill>
              <a:solidFill>
                <a:srgbClr val="FFFFFF"/>
              </a:solidFill>
            </a:uFill>
            <a:latin typeface="Times New Roman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380880</xdr:colOff>
      <xdr:row>0</xdr:row>
      <xdr:rowOff>152280</xdr:rowOff>
    </xdr:from>
    <xdr:to>
      <xdr:col>14</xdr:col>
      <xdr:colOff>322920</xdr:colOff>
      <xdr:row>0</xdr:row>
      <xdr:rowOff>732600</xdr:rowOff>
    </xdr:to>
    <xdr:sp macro="" textlink="">
      <xdr:nvSpPr>
        <xdr:cNvPr id="15" name="CustomShape 1"/>
        <xdr:cNvSpPr/>
      </xdr:nvSpPr>
      <xdr:spPr>
        <a:xfrm>
          <a:off x="1624680" y="152280"/>
          <a:ext cx="6159960" cy="58032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45720" tIns="46800" rIns="45720" bIns="0"/>
        <a:lstStyle/>
        <a:p>
          <a:pPr algn="ctr">
            <a:lnSpc>
              <a:spcPct val="100000"/>
            </a:lnSpc>
          </a:pPr>
          <a:r>
            <a:rPr lang="lv-LV" sz="2400" b="1" strike="noStrike" spc="-1">
              <a:solidFill>
                <a:srgbClr val="FF6600"/>
              </a:solidFill>
              <a:uFill>
                <a:solidFill>
                  <a:srgbClr val="FFFFFF"/>
                </a:solidFill>
              </a:uFill>
              <a:latin typeface="Arial Black"/>
            </a:rPr>
            <a:t>Zelta Boulings MEISTARS</a:t>
          </a:r>
          <a:endParaRPr lang="lv-LV" sz="1200" b="0" strike="noStrike" spc="-1">
            <a:solidFill>
              <a:srgbClr val="000000"/>
            </a:solidFill>
            <a:uFill>
              <a:solidFill>
                <a:srgbClr val="FFFFFF"/>
              </a:solidFill>
            </a:uFill>
            <a:latin typeface="Times New Roman"/>
          </a:endParaRPr>
        </a:p>
      </xdr:txBody>
    </xdr:sp>
    <xdr:clientData/>
  </xdr:twoCellAnchor>
  <xdr:twoCellAnchor editAs="oneCell">
    <xdr:from>
      <xdr:col>14</xdr:col>
      <xdr:colOff>137520</xdr:colOff>
      <xdr:row>0</xdr:row>
      <xdr:rowOff>190440</xdr:rowOff>
    </xdr:from>
    <xdr:to>
      <xdr:col>17</xdr:col>
      <xdr:colOff>381240</xdr:colOff>
      <xdr:row>1</xdr:row>
      <xdr:rowOff>195120</xdr:rowOff>
    </xdr:to>
    <xdr:sp macro="" textlink="">
      <xdr:nvSpPr>
        <xdr:cNvPr id="16" name="CustomShape 1"/>
        <xdr:cNvSpPr/>
      </xdr:nvSpPr>
      <xdr:spPr>
        <a:xfrm>
          <a:off x="7599240" y="190440"/>
          <a:ext cx="2468160" cy="90252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wrap="none" lIns="90000" tIns="45000" rIns="90000" bIns="45000"/>
        <a:lstStyle/>
        <a:p>
          <a:pPr>
            <a:lnSpc>
              <a:spcPct val="100000"/>
            </a:lnSpc>
          </a:pPr>
          <a:r>
            <a:rPr lang="lv-LV" sz="1800" b="0" strike="noStrike" spc="-1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Times New Roman"/>
            </a:rPr>
            <a:t>Latvijas Boulinga Tūre </a:t>
          </a:r>
          <a:endParaRPr lang="lv-LV" sz="1200" b="0" strike="noStrike" spc="-1">
            <a:solidFill>
              <a:srgbClr val="000000"/>
            </a:solidFill>
            <a:uFill>
              <a:solidFill>
                <a:srgbClr val="FFFFFF"/>
              </a:solidFill>
            </a:uFill>
            <a:latin typeface="Times New Roman"/>
          </a:endParaRPr>
        </a:p>
        <a:p>
          <a:pPr>
            <a:lnSpc>
              <a:spcPct val="100000"/>
            </a:lnSpc>
          </a:pPr>
          <a:r>
            <a:rPr lang="lv-LV" sz="1800" b="0" strike="noStrike" spc="-1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Times New Roman"/>
            </a:rPr>
            <a:t>2015-2016. </a:t>
          </a:r>
          <a:endParaRPr lang="lv-LV" sz="1200" b="0" strike="noStrike" spc="-1">
            <a:solidFill>
              <a:srgbClr val="000000"/>
            </a:solidFill>
            <a:uFill>
              <a:solidFill>
                <a:srgbClr val="FFFFFF"/>
              </a:solidFill>
            </a:uFill>
            <a:latin typeface="Times New Roman"/>
          </a:endParaRPr>
        </a:p>
        <a:p>
          <a:pPr>
            <a:lnSpc>
              <a:spcPct val="100000"/>
            </a:lnSpc>
          </a:pPr>
          <a:r>
            <a:rPr lang="lv-LV" sz="1800" b="0" strike="noStrike" spc="-1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Times New Roman"/>
            </a:rPr>
            <a:t>5.meistars,6.reitinga turnīrs</a:t>
          </a:r>
          <a:endParaRPr lang="lv-LV" sz="1200" b="0" strike="noStrike" spc="-1">
            <a:solidFill>
              <a:srgbClr val="000000"/>
            </a:solidFill>
            <a:uFill>
              <a:solidFill>
                <a:srgbClr val="FFFFFF"/>
              </a:solidFill>
            </a:uFill>
            <a:latin typeface="Times New Roman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5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vidual 09_10-4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9"/>
  <sheetViews>
    <sheetView view="pageBreakPreview" zoomScale="50" zoomScaleNormal="70" zoomScalePageLayoutView="50" workbookViewId="0">
      <pane ySplit="4" topLeftCell="A5" activePane="bottomLeft" state="frozen"/>
      <selection pane="bottomLeft"/>
    </sheetView>
  </sheetViews>
  <sheetFormatPr defaultRowHeight="15.75" x14ac:dyDescent="0.25"/>
  <cols>
    <col min="1" max="1" width="10.5703125"/>
    <col min="2" max="2" width="7.85546875"/>
    <col min="3" max="3" width="11.140625" style="1"/>
    <col min="4" max="4" width="4.140625" style="1"/>
    <col min="5" max="5" width="0" style="1" hidden="1"/>
    <col min="6" max="6" width="32.85546875" style="2"/>
    <col min="7" max="7" width="0" style="2" hidden="1"/>
    <col min="8" max="8" width="15.5703125" style="3"/>
    <col min="9" max="10" width="9" style="4"/>
    <col min="11" max="11" width="8"/>
    <col min="12" max="14" width="10.5703125"/>
    <col min="15" max="15" width="14"/>
    <col min="16" max="1025" width="10.5703125"/>
  </cols>
  <sheetData>
    <row r="1" spans="1:11" ht="68.25" customHeight="1" x14ac:dyDescent="0.2">
      <c r="C1"/>
      <c r="D1"/>
      <c r="E1"/>
      <c r="F1"/>
      <c r="G1"/>
      <c r="H1"/>
      <c r="I1"/>
      <c r="J1"/>
    </row>
    <row r="2" spans="1:11" ht="6" customHeight="1" x14ac:dyDescent="0.2">
      <c r="C2"/>
      <c r="D2"/>
      <c r="E2"/>
      <c r="F2"/>
      <c r="G2"/>
      <c r="H2"/>
      <c r="I2"/>
      <c r="J2"/>
    </row>
    <row r="3" spans="1:11" ht="22.5" x14ac:dyDescent="0.3">
      <c r="C3" s="390" t="s">
        <v>0</v>
      </c>
      <c r="D3" s="390"/>
      <c r="E3" s="390"/>
      <c r="F3" s="390"/>
      <c r="G3" s="390"/>
      <c r="H3" s="390"/>
      <c r="I3" s="391"/>
      <c r="J3" s="391"/>
      <c r="K3" s="391"/>
    </row>
    <row r="4" spans="1:11" s="5" customFormat="1" ht="47.25" customHeight="1" x14ac:dyDescent="0.2">
      <c r="C4" s="6" t="s">
        <v>1</v>
      </c>
      <c r="D4" s="7" t="s">
        <v>2</v>
      </c>
      <c r="E4" s="7"/>
      <c r="F4" s="8" t="s">
        <v>3</v>
      </c>
      <c r="G4" s="9"/>
      <c r="H4" s="8" t="s">
        <v>4</v>
      </c>
      <c r="I4" s="10" t="s">
        <v>5</v>
      </c>
      <c r="J4" s="10" t="s">
        <v>6</v>
      </c>
      <c r="K4" s="11" t="s">
        <v>7</v>
      </c>
    </row>
    <row r="5" spans="1:11" ht="19.899999999999999" customHeight="1" x14ac:dyDescent="0.25">
      <c r="A5" s="5">
        <v>10</v>
      </c>
      <c r="B5" s="392" t="s">
        <v>8</v>
      </c>
      <c r="C5" s="12">
        <v>1</v>
      </c>
      <c r="D5" s="13"/>
      <c r="E5" s="13"/>
      <c r="F5" s="14"/>
      <c r="G5" s="13"/>
      <c r="H5" s="15"/>
      <c r="I5" s="16"/>
      <c r="J5" s="16"/>
      <c r="K5" s="17"/>
    </row>
    <row r="6" spans="1:11" ht="19.899999999999999" customHeight="1" x14ac:dyDescent="0.25">
      <c r="A6" s="18">
        <v>11</v>
      </c>
      <c r="B6" s="392"/>
      <c r="C6" s="19">
        <v>2</v>
      </c>
      <c r="D6" s="13"/>
      <c r="E6" s="13"/>
      <c r="F6" s="14"/>
      <c r="G6" s="13"/>
      <c r="H6" s="20"/>
      <c r="I6" s="16"/>
      <c r="J6" s="16"/>
      <c r="K6" s="17"/>
    </row>
    <row r="7" spans="1:11" s="22" customFormat="1" ht="19.899999999999999" customHeight="1" x14ac:dyDescent="0.25">
      <c r="A7" s="18">
        <v>12</v>
      </c>
      <c r="B7" s="392"/>
      <c r="C7" s="21">
        <v>3</v>
      </c>
      <c r="D7" s="13"/>
      <c r="E7" s="13"/>
      <c r="F7" s="14"/>
      <c r="G7" s="13"/>
      <c r="H7" s="20"/>
      <c r="I7" s="16"/>
      <c r="J7" s="16"/>
      <c r="K7" s="17"/>
    </row>
    <row r="8" spans="1:11" ht="19.899999999999999" customHeight="1" x14ac:dyDescent="0.25">
      <c r="A8" s="5">
        <v>13</v>
      </c>
      <c r="B8" s="388" t="s">
        <v>9</v>
      </c>
      <c r="C8" s="23">
        <v>4</v>
      </c>
      <c r="D8" s="13"/>
      <c r="E8" s="13"/>
      <c r="F8" s="14"/>
      <c r="G8" s="13"/>
      <c r="H8" s="20"/>
      <c r="I8" s="16"/>
      <c r="J8" s="16"/>
      <c r="K8" s="17"/>
    </row>
    <row r="9" spans="1:11" ht="19.899999999999999" customHeight="1" x14ac:dyDescent="0.25">
      <c r="A9" s="18">
        <v>14</v>
      </c>
      <c r="B9" s="388"/>
      <c r="C9" s="19">
        <v>5</v>
      </c>
      <c r="D9" s="13"/>
      <c r="E9" s="13"/>
      <c r="F9" s="14"/>
      <c r="G9" s="13"/>
      <c r="H9" s="20"/>
      <c r="I9" s="16"/>
      <c r="J9" s="16"/>
      <c r="K9" s="17"/>
    </row>
    <row r="10" spans="1:11" ht="19.899999999999999" customHeight="1" x14ac:dyDescent="0.25">
      <c r="A10" s="18">
        <v>15</v>
      </c>
      <c r="B10" s="388"/>
      <c r="C10" s="21">
        <v>6</v>
      </c>
      <c r="D10" s="13"/>
      <c r="E10" s="13"/>
      <c r="F10" s="14"/>
      <c r="G10" s="13"/>
      <c r="H10" s="20"/>
      <c r="I10" s="16"/>
      <c r="J10" s="16"/>
      <c r="K10" s="17"/>
    </row>
    <row r="11" spans="1:11" ht="19.899999999999999" customHeight="1" x14ac:dyDescent="0.25">
      <c r="A11" s="5">
        <v>16</v>
      </c>
      <c r="B11" s="388" t="s">
        <v>10</v>
      </c>
      <c r="C11" s="23">
        <v>7</v>
      </c>
      <c r="D11" s="13"/>
      <c r="E11" s="13"/>
      <c r="F11" s="24"/>
      <c r="G11" s="25"/>
      <c r="H11" s="15"/>
      <c r="I11" s="16"/>
      <c r="J11" s="16"/>
      <c r="K11" s="17"/>
    </row>
    <row r="12" spans="1:11" ht="19.899999999999999" customHeight="1" x14ac:dyDescent="0.25">
      <c r="A12" s="18">
        <v>17</v>
      </c>
      <c r="B12" s="388"/>
      <c r="C12" s="19">
        <v>8</v>
      </c>
      <c r="D12" s="13"/>
      <c r="E12" s="13"/>
      <c r="F12" s="24"/>
      <c r="G12" s="25"/>
      <c r="H12" s="15"/>
      <c r="I12" s="16"/>
      <c r="J12" s="16"/>
      <c r="K12" s="17"/>
    </row>
    <row r="13" spans="1:11" s="5" customFormat="1" ht="19.899999999999999" customHeight="1" x14ac:dyDescent="0.25">
      <c r="A13" s="18">
        <v>18</v>
      </c>
      <c r="B13" s="388"/>
      <c r="C13" s="26">
        <v>9</v>
      </c>
      <c r="D13" s="13"/>
      <c r="E13" s="13"/>
      <c r="F13" s="24"/>
      <c r="G13" s="13"/>
      <c r="H13" s="15"/>
      <c r="I13" s="16"/>
      <c r="J13" s="16"/>
      <c r="K13" s="17"/>
    </row>
    <row r="14" spans="1:11" ht="19.899999999999999" customHeight="1" x14ac:dyDescent="0.25">
      <c r="A14" s="5">
        <v>19</v>
      </c>
      <c r="B14" s="388" t="s">
        <v>11</v>
      </c>
      <c r="C14" s="27">
        <v>10</v>
      </c>
      <c r="D14" s="28"/>
      <c r="E14" s="13"/>
      <c r="F14" s="29"/>
      <c r="G14" s="25"/>
      <c r="H14" s="15"/>
      <c r="I14" s="16"/>
      <c r="J14" s="16"/>
      <c r="K14" s="17"/>
    </row>
    <row r="15" spans="1:11" s="22" customFormat="1" ht="19.899999999999999" customHeight="1" x14ac:dyDescent="0.25">
      <c r="A15" s="18">
        <v>20</v>
      </c>
      <c r="B15" s="388"/>
      <c r="C15" s="30">
        <v>11</v>
      </c>
      <c r="D15" s="28"/>
      <c r="E15" s="13"/>
      <c r="F15" s="31"/>
      <c r="G15" s="14"/>
      <c r="H15" s="15"/>
      <c r="I15" s="16"/>
      <c r="J15" s="16"/>
      <c r="K15" s="17"/>
    </row>
    <row r="16" spans="1:11" ht="19.899999999999999" customHeight="1" x14ac:dyDescent="0.25">
      <c r="A16" s="18">
        <v>21</v>
      </c>
      <c r="B16" s="388"/>
      <c r="C16" s="32">
        <v>12</v>
      </c>
      <c r="D16" s="28"/>
      <c r="E16" s="13"/>
      <c r="F16" s="33"/>
      <c r="G16" s="34"/>
      <c r="H16" s="15"/>
      <c r="I16" s="16"/>
      <c r="J16" s="16"/>
      <c r="K16" s="17"/>
    </row>
    <row r="17" spans="1:11" ht="19.899999999999999" customHeight="1" x14ac:dyDescent="0.25">
      <c r="A17" s="5">
        <v>22</v>
      </c>
      <c r="B17" s="388"/>
      <c r="C17" s="32">
        <v>13</v>
      </c>
      <c r="D17" s="28"/>
      <c r="E17" s="13"/>
      <c r="F17" s="31"/>
      <c r="G17" s="25"/>
      <c r="H17" s="15"/>
      <c r="I17" s="16"/>
      <c r="J17" s="16"/>
      <c r="K17" s="17"/>
    </row>
    <row r="18" spans="1:11" ht="19.899999999999999" customHeight="1" x14ac:dyDescent="0.25">
      <c r="A18" s="18">
        <v>23</v>
      </c>
      <c r="B18" s="389" t="s">
        <v>12</v>
      </c>
      <c r="C18" s="32">
        <v>14</v>
      </c>
      <c r="D18" s="28"/>
      <c r="E18" s="13"/>
      <c r="F18" s="33"/>
      <c r="G18" s="25"/>
      <c r="H18" s="35"/>
      <c r="I18" s="16"/>
      <c r="J18" s="16"/>
      <c r="K18" s="17"/>
    </row>
    <row r="19" spans="1:11" ht="19.899999999999999" customHeight="1" x14ac:dyDescent="0.25">
      <c r="A19" s="18">
        <v>24</v>
      </c>
      <c r="B19" s="389"/>
      <c r="C19" s="32">
        <v>15</v>
      </c>
      <c r="D19" s="28"/>
      <c r="E19" s="13"/>
      <c r="F19" s="31"/>
      <c r="G19" s="13"/>
      <c r="H19" s="36"/>
      <c r="I19" s="37"/>
      <c r="J19" s="16"/>
      <c r="K19" s="17"/>
    </row>
    <row r="20" spans="1:11" ht="19.899999999999999" customHeight="1" x14ac:dyDescent="0.25">
      <c r="A20" s="5">
        <v>25</v>
      </c>
      <c r="B20" s="389"/>
      <c r="C20" s="32">
        <v>16</v>
      </c>
      <c r="D20" s="28"/>
      <c r="E20" s="13"/>
      <c r="F20" s="31"/>
      <c r="G20" s="13"/>
      <c r="H20" s="36"/>
      <c r="I20" s="37"/>
      <c r="J20" s="16"/>
      <c r="K20" s="17"/>
    </row>
    <row r="21" spans="1:11" ht="19.899999999999999" customHeight="1" x14ac:dyDescent="0.25">
      <c r="A21" s="18">
        <v>26</v>
      </c>
      <c r="B21" s="389"/>
      <c r="C21" s="32">
        <v>17</v>
      </c>
      <c r="D21" s="28"/>
      <c r="E21" s="13"/>
      <c r="F21" s="31"/>
      <c r="G21" s="13"/>
      <c r="H21" s="36"/>
      <c r="I21" s="37"/>
      <c r="J21" s="16"/>
      <c r="K21" s="17"/>
    </row>
    <row r="22" spans="1:11" ht="19.899999999999999" customHeight="1" x14ac:dyDescent="0.25">
      <c r="A22" s="18">
        <v>27</v>
      </c>
      <c r="B22" s="389"/>
      <c r="C22" s="32">
        <v>18</v>
      </c>
      <c r="D22" s="28"/>
      <c r="E22" s="13"/>
      <c r="F22" s="31"/>
      <c r="G22" s="13"/>
      <c r="H22" s="36"/>
      <c r="I22" s="37"/>
      <c r="J22" s="16"/>
      <c r="K22" s="17"/>
    </row>
    <row r="23" spans="1:11" ht="19.899999999999999" customHeight="1" x14ac:dyDescent="0.25">
      <c r="A23" s="5">
        <v>28</v>
      </c>
      <c r="B23" s="389"/>
      <c r="C23" s="32">
        <v>19</v>
      </c>
      <c r="D23" s="28"/>
      <c r="E23" s="13"/>
      <c r="F23" s="31"/>
      <c r="G23" s="13"/>
      <c r="H23" s="36"/>
      <c r="I23" s="37"/>
      <c r="J23" s="16"/>
      <c r="K23" s="17"/>
    </row>
    <row r="24" spans="1:11" ht="19.899999999999999" customHeight="1" x14ac:dyDescent="0.25">
      <c r="A24" s="18">
        <v>29</v>
      </c>
      <c r="B24" s="389"/>
      <c r="C24" s="32">
        <v>20</v>
      </c>
      <c r="D24" s="28"/>
      <c r="E24" s="13"/>
      <c r="F24" s="33"/>
      <c r="G24" s="13"/>
      <c r="H24" s="38"/>
      <c r="I24" s="37"/>
      <c r="J24" s="16"/>
      <c r="K24" s="17"/>
    </row>
    <row r="25" spans="1:11" ht="19.899999999999999" customHeight="1" x14ac:dyDescent="0.25">
      <c r="A25" s="18">
        <v>30</v>
      </c>
      <c r="B25" s="389"/>
      <c r="C25" s="32">
        <v>21</v>
      </c>
      <c r="D25" s="28"/>
      <c r="E25" s="13"/>
      <c r="F25" s="31"/>
      <c r="G25" s="13"/>
      <c r="H25" s="36"/>
      <c r="I25" s="37"/>
      <c r="J25" s="16"/>
      <c r="K25" s="17"/>
    </row>
    <row r="26" spans="1:11" ht="19.899999999999999" customHeight="1" x14ac:dyDescent="0.25">
      <c r="A26" s="5">
        <v>31</v>
      </c>
      <c r="B26" s="389"/>
      <c r="C26" s="32">
        <v>22</v>
      </c>
      <c r="D26" s="28"/>
      <c r="E26" s="13"/>
      <c r="F26" s="31"/>
      <c r="G26" s="13"/>
      <c r="H26" s="36"/>
      <c r="I26" s="37"/>
      <c r="J26" s="16"/>
      <c r="K26" s="17"/>
    </row>
    <row r="27" spans="1:11" ht="19.899999999999999" customHeight="1" x14ac:dyDescent="0.25">
      <c r="A27" s="18">
        <v>32</v>
      </c>
      <c r="B27" s="389"/>
      <c r="C27" s="32">
        <v>23</v>
      </c>
      <c r="D27" s="28"/>
      <c r="E27" s="13"/>
      <c r="F27" s="31"/>
      <c r="G27" s="13"/>
      <c r="H27" s="36"/>
      <c r="I27" s="37"/>
      <c r="J27" s="16"/>
      <c r="K27" s="17"/>
    </row>
    <row r="28" spans="1:11" ht="19.899999999999999" customHeight="1" x14ac:dyDescent="0.25">
      <c r="A28" s="18">
        <v>33</v>
      </c>
      <c r="B28" s="389"/>
      <c r="C28" s="32">
        <v>24</v>
      </c>
      <c r="D28" s="28"/>
      <c r="E28" s="13"/>
      <c r="F28" s="31"/>
      <c r="G28" s="13"/>
      <c r="H28" s="36"/>
      <c r="I28" s="37"/>
      <c r="J28" s="16"/>
      <c r="K28" s="17"/>
    </row>
    <row r="29" spans="1:11" ht="19.899999999999999" customHeight="1" x14ac:dyDescent="0.25">
      <c r="B29" s="389"/>
      <c r="C29" s="39">
        <v>25</v>
      </c>
      <c r="D29" s="28"/>
      <c r="E29" s="13"/>
      <c r="F29" s="31"/>
      <c r="G29" s="13"/>
      <c r="H29" s="36"/>
      <c r="I29" s="37"/>
      <c r="J29" s="16"/>
      <c r="K29" s="17"/>
    </row>
  </sheetData>
  <mergeCells count="7">
    <mergeCell ref="B14:B17"/>
    <mergeCell ref="B18:B29"/>
    <mergeCell ref="C3:H3"/>
    <mergeCell ref="I3:K3"/>
    <mergeCell ref="B5:B7"/>
    <mergeCell ref="B8:B10"/>
    <mergeCell ref="B11:B13"/>
  </mergeCells>
  <printOptions horizontalCentered="1" verticalCentered="1"/>
  <pageMargins left="0.51180555555555496" right="0.15763888888888899" top="0.51180555555555496" bottom="0.51180555555555496" header="0.118055555555556" footer="0.51180555555555496"/>
  <pageSetup paperSize="9" firstPageNumber="0" orientation="portrait" r:id="rId1"/>
  <headerFooter>
    <oddHeader>&amp;C&amp;D / &amp;T&amp;R&amp;F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C17"/>
  <sheetViews>
    <sheetView view="pageBreakPreview" zoomScale="75" zoomScaleNormal="75" zoomScalePageLayoutView="75" workbookViewId="0">
      <pane xSplit="8" topLeftCell="AE1" activePane="topRight" state="frozen"/>
      <selection pane="topRight" activeCell="AW1" sqref="AW1"/>
    </sheetView>
  </sheetViews>
  <sheetFormatPr defaultRowHeight="15.75" x14ac:dyDescent="0.25"/>
  <cols>
    <col min="1" max="2" width="4.7109375" style="1"/>
    <col min="3" max="3" width="4.140625" style="1"/>
    <col min="4" max="4" width="4.7109375" style="40"/>
    <col min="5" max="5" width="30.85546875" style="2"/>
    <col min="6" max="6" width="0" style="2" hidden="1"/>
    <col min="7" max="7" width="15" style="3"/>
    <col min="8" max="8" width="7" style="1"/>
    <col min="9" max="9" width="8.7109375" style="1"/>
    <col min="10" max="18" width="8.7109375" style="4"/>
    <col min="19" max="19" width="8.5703125" style="41"/>
    <col min="20" max="20" width="13.28515625" style="42"/>
    <col min="21" max="21" width="9" style="42"/>
    <col min="22" max="22" width="8" style="42"/>
    <col min="23" max="23" width="7.140625" style="42"/>
    <col min="24" max="24" width="6" style="42"/>
    <col min="25" max="25" width="4.7109375" style="42"/>
    <col min="26" max="26" width="5.28515625"/>
    <col min="27" max="27" width="6.7109375"/>
    <col min="28" max="28" width="30.5703125"/>
    <col min="29" max="29" width="0" hidden="1"/>
    <col min="30" max="30" width="12.5703125"/>
    <col min="31" max="31" width="5.42578125"/>
    <col min="32" max="32" width="6.5703125"/>
    <col min="33" max="33" width="8.140625"/>
    <col min="34" max="34" width="7.5703125"/>
    <col min="35" max="35" width="4"/>
    <col min="36" max="36" width="4.7109375" style="42"/>
    <col min="37" max="37" width="5.28515625"/>
    <col min="38" max="38" width="8.7109375"/>
    <col min="39" max="39" width="30.7109375"/>
    <col min="40" max="40" width="0.140625"/>
    <col min="41" max="41" width="15.140625" style="43"/>
    <col min="42" max="42" width="5.42578125"/>
    <col min="43" max="43" width="6.5703125"/>
    <col min="44" max="44" width="11.140625"/>
    <col min="45" max="45" width="7.5703125"/>
    <col min="46" max="46" width="4.7109375" style="42"/>
    <col min="47" max="47" width="5.28515625"/>
    <col min="48" max="48" width="6.7109375"/>
    <col min="49" max="49" width="25.140625"/>
    <col min="50" max="50" width="0" hidden="1"/>
    <col min="51" max="51" width="14" style="43"/>
    <col min="52" max="52" width="7"/>
    <col min="53" max="53" width="6.5703125"/>
    <col min="54" max="54" width="11.42578125"/>
    <col min="55" max="1025" width="10.5703125"/>
  </cols>
  <sheetData>
    <row r="1" spans="1:55" ht="73.5" customHeight="1" x14ac:dyDescent="0.2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AJ1"/>
      <c r="AO1"/>
      <c r="AT1"/>
      <c r="AY1"/>
    </row>
    <row r="2" spans="1:55" ht="25.5" x14ac:dyDescent="0.35">
      <c r="A2" s="393" t="s">
        <v>13</v>
      </c>
      <c r="B2" s="393"/>
      <c r="C2" s="393"/>
      <c r="D2" s="393"/>
      <c r="E2" s="393"/>
      <c r="F2" s="393"/>
      <c r="G2" s="393"/>
      <c r="H2"/>
      <c r="I2"/>
      <c r="J2" s="45"/>
      <c r="K2" s="45"/>
      <c r="L2" s="45"/>
      <c r="M2" s="45"/>
      <c r="N2" s="45"/>
      <c r="O2" s="45"/>
      <c r="P2" s="45"/>
      <c r="Q2" s="45"/>
      <c r="R2" s="45"/>
      <c r="S2"/>
      <c r="T2"/>
      <c r="U2" s="46">
        <f>MAX(I4:R16)</f>
        <v>0</v>
      </c>
      <c r="V2" s="46"/>
      <c r="W2" s="46"/>
      <c r="X2" s="46"/>
      <c r="Y2" s="46"/>
      <c r="AB2" s="393" t="s">
        <v>14</v>
      </c>
      <c r="AC2" s="393"/>
      <c r="AD2" s="393"/>
      <c r="AE2" s="393"/>
      <c r="AF2" s="393"/>
      <c r="AG2" s="393"/>
      <c r="AH2" s="393"/>
      <c r="AJ2" s="46"/>
      <c r="AM2" s="393" t="s">
        <v>15</v>
      </c>
      <c r="AN2" s="393"/>
      <c r="AO2" s="393"/>
      <c r="AP2" s="393"/>
      <c r="AQ2" s="393"/>
      <c r="AR2" s="393"/>
      <c r="AS2" s="393"/>
      <c r="AT2" s="46"/>
      <c r="AW2" s="44" t="s">
        <v>16</v>
      </c>
      <c r="AX2" s="44"/>
      <c r="AY2" s="44"/>
      <c r="AZ2" s="47"/>
      <c r="BA2" s="47"/>
      <c r="BB2" s="47"/>
      <c r="BC2" s="47"/>
    </row>
    <row r="3" spans="1:55" s="5" customFormat="1" ht="48" x14ac:dyDescent="0.2">
      <c r="A3" s="48" t="s">
        <v>1</v>
      </c>
      <c r="B3" s="49" t="s">
        <v>17</v>
      </c>
      <c r="C3" s="50" t="s">
        <v>18</v>
      </c>
      <c r="D3" s="51" t="s">
        <v>19</v>
      </c>
      <c r="E3" s="8" t="s">
        <v>3</v>
      </c>
      <c r="F3" s="9"/>
      <c r="G3" s="8" t="s">
        <v>4</v>
      </c>
      <c r="H3" s="8" t="s">
        <v>20</v>
      </c>
      <c r="I3" s="52" t="s">
        <v>21</v>
      </c>
      <c r="J3" s="52" t="s">
        <v>22</v>
      </c>
      <c r="K3" s="52" t="s">
        <v>23</v>
      </c>
      <c r="L3" s="52" t="s">
        <v>24</v>
      </c>
      <c r="M3" s="52" t="s">
        <v>25</v>
      </c>
      <c r="N3" s="52" t="s">
        <v>26</v>
      </c>
      <c r="O3" s="52" t="s">
        <v>27</v>
      </c>
      <c r="P3" s="52" t="s">
        <v>28</v>
      </c>
      <c r="Q3" s="52" t="s">
        <v>29</v>
      </c>
      <c r="R3" s="52" t="s">
        <v>30</v>
      </c>
      <c r="S3" s="53" t="s">
        <v>31</v>
      </c>
      <c r="T3" s="54" t="s">
        <v>32</v>
      </c>
      <c r="U3" s="55" t="s">
        <v>33</v>
      </c>
      <c r="V3" s="52" t="s">
        <v>34</v>
      </c>
      <c r="W3" s="52" t="s">
        <v>35</v>
      </c>
      <c r="X3" s="56"/>
      <c r="Y3" s="57" t="s">
        <v>36</v>
      </c>
      <c r="AA3" s="58" t="s">
        <v>37</v>
      </c>
      <c r="AB3" s="59" t="s">
        <v>3</v>
      </c>
      <c r="AC3" s="60"/>
      <c r="AD3" s="60" t="s">
        <v>4</v>
      </c>
      <c r="AE3" s="61" t="s">
        <v>20</v>
      </c>
      <c r="AF3" s="62" t="s">
        <v>31</v>
      </c>
      <c r="AG3" s="63" t="s">
        <v>32</v>
      </c>
      <c r="AH3" s="64"/>
      <c r="AJ3" s="57" t="s">
        <v>36</v>
      </c>
      <c r="AL3" s="58" t="s">
        <v>37</v>
      </c>
      <c r="AM3" s="59" t="s">
        <v>3</v>
      </c>
      <c r="AN3" s="60"/>
      <c r="AO3" s="60" t="s">
        <v>4</v>
      </c>
      <c r="AP3" s="61" t="s">
        <v>20</v>
      </c>
      <c r="AQ3" s="62" t="s">
        <v>31</v>
      </c>
      <c r="AR3" s="63" t="s">
        <v>32</v>
      </c>
      <c r="AS3" s="64"/>
      <c r="AT3" s="57" t="s">
        <v>36</v>
      </c>
      <c r="AV3" s="58" t="s">
        <v>37</v>
      </c>
      <c r="AW3" s="59" t="s">
        <v>3</v>
      </c>
      <c r="AX3" s="60"/>
      <c r="AY3" s="60" t="s">
        <v>4</v>
      </c>
      <c r="AZ3" s="61" t="s">
        <v>20</v>
      </c>
      <c r="BA3" s="62" t="s">
        <v>31</v>
      </c>
      <c r="BB3" s="63" t="s">
        <v>32</v>
      </c>
    </row>
    <row r="4" spans="1:55" s="22" customFormat="1" ht="23.65" customHeight="1" x14ac:dyDescent="0.25">
      <c r="A4" s="65">
        <v>1</v>
      </c>
      <c r="B4" s="66"/>
      <c r="C4" s="67"/>
      <c r="D4" s="67"/>
      <c r="E4" s="68"/>
      <c r="F4" s="69"/>
      <c r="G4" s="70"/>
      <c r="H4" s="71"/>
      <c r="I4" s="72"/>
      <c r="J4" s="73"/>
      <c r="K4" s="74"/>
      <c r="L4" s="74"/>
      <c r="M4" s="73"/>
      <c r="N4" s="73"/>
      <c r="O4" s="75"/>
      <c r="P4" s="76"/>
      <c r="Q4" s="75"/>
      <c r="R4" s="76"/>
      <c r="S4" s="77">
        <f t="shared" ref="S4:S16" si="0">SUM(I4:R4)</f>
        <v>0</v>
      </c>
      <c r="T4" s="78">
        <f t="shared" ref="T4:T16" si="1">COUNT(I4:R4)*H4+S4</f>
        <v>0</v>
      </c>
      <c r="U4" s="79">
        <f t="shared" ref="U4:U16" si="2">IF(T4,AVERAGE(I4:R4),0)</f>
        <v>0</v>
      </c>
      <c r="V4" s="80">
        <f t="shared" ref="V4:V16" si="3">T4-$T$12</f>
        <v>0</v>
      </c>
      <c r="W4" s="81">
        <f t="shared" ref="W4:W16" si="4">MAX(I4:R4)</f>
        <v>0</v>
      </c>
      <c r="X4" s="82"/>
      <c r="Y4" s="83"/>
      <c r="AB4" s="84"/>
      <c r="AC4" s="85"/>
      <c r="AD4" s="85"/>
      <c r="AE4" s="85"/>
      <c r="AF4" s="85"/>
      <c r="AG4" s="86"/>
      <c r="AH4" s="86"/>
      <c r="AJ4" s="83"/>
      <c r="AM4" s="84"/>
      <c r="AN4" s="85"/>
      <c r="AO4" s="87"/>
      <c r="AP4" s="85"/>
      <c r="AQ4" s="85"/>
      <c r="AR4" s="86"/>
      <c r="AS4" s="86"/>
      <c r="AT4" s="83"/>
      <c r="AW4" s="84"/>
      <c r="AX4" s="85"/>
      <c r="AY4" s="87"/>
      <c r="AZ4" s="85"/>
      <c r="BA4" s="85"/>
      <c r="BB4" s="86"/>
    </row>
    <row r="5" spans="1:55" ht="23.65" customHeight="1" x14ac:dyDescent="0.2">
      <c r="A5" s="88">
        <v>2</v>
      </c>
      <c r="B5" s="89"/>
      <c r="C5" s="90"/>
      <c r="D5" s="90"/>
      <c r="E5" s="91"/>
      <c r="F5" s="92"/>
      <c r="G5" s="93"/>
      <c r="H5" s="94"/>
      <c r="I5" s="95"/>
      <c r="J5" s="96"/>
      <c r="K5" s="97"/>
      <c r="L5" s="96"/>
      <c r="M5" s="98"/>
      <c r="N5" s="97"/>
      <c r="O5" s="99"/>
      <c r="P5" s="100"/>
      <c r="Q5" s="99"/>
      <c r="R5" s="99"/>
      <c r="S5" s="101">
        <f t="shared" si="0"/>
        <v>0</v>
      </c>
      <c r="T5" s="102">
        <f t="shared" si="1"/>
        <v>0</v>
      </c>
      <c r="U5" s="103">
        <f t="shared" si="2"/>
        <v>0</v>
      </c>
      <c r="V5" s="104">
        <f t="shared" si="3"/>
        <v>0</v>
      </c>
      <c r="W5" s="105">
        <f t="shared" si="4"/>
        <v>0</v>
      </c>
      <c r="X5" s="82"/>
      <c r="Y5" s="106">
        <v>4</v>
      </c>
      <c r="Z5" s="107" t="s">
        <v>38</v>
      </c>
      <c r="AA5" s="108">
        <v>3</v>
      </c>
      <c r="AB5" s="109"/>
      <c r="AC5" s="110"/>
      <c r="AD5" s="111"/>
      <c r="AE5" s="112"/>
      <c r="AF5" s="113"/>
      <c r="AG5" s="114"/>
      <c r="AH5" s="115"/>
      <c r="AI5" s="116"/>
      <c r="AJ5" s="106">
        <v>1</v>
      </c>
      <c r="AK5" s="107" t="s">
        <v>39</v>
      </c>
      <c r="AL5" s="108">
        <v>3</v>
      </c>
      <c r="AM5" s="117"/>
      <c r="AN5" s="118"/>
      <c r="AO5" s="119"/>
      <c r="AP5" s="120"/>
      <c r="AQ5" s="121"/>
      <c r="AR5" s="122"/>
      <c r="AS5" s="115"/>
      <c r="AT5" s="106">
        <v>2</v>
      </c>
      <c r="AU5" s="107" t="s">
        <v>40</v>
      </c>
      <c r="AV5" s="108">
        <v>3</v>
      </c>
      <c r="AW5" s="123"/>
      <c r="AX5" s="118"/>
      <c r="AY5" s="119"/>
      <c r="AZ5" s="120"/>
      <c r="BA5" s="121"/>
      <c r="BB5" s="122"/>
      <c r="BC5" s="116"/>
    </row>
    <row r="6" spans="1:55" ht="23.65" customHeight="1" x14ac:dyDescent="0.2">
      <c r="A6" s="88">
        <v>3</v>
      </c>
      <c r="B6" s="89"/>
      <c r="C6" s="90"/>
      <c r="D6" s="90"/>
      <c r="E6" s="91"/>
      <c r="F6" s="92"/>
      <c r="G6" s="93"/>
      <c r="H6" s="94"/>
      <c r="I6" s="124"/>
      <c r="J6" s="125"/>
      <c r="K6" s="97"/>
      <c r="L6" s="97"/>
      <c r="M6" s="96"/>
      <c r="N6" s="96"/>
      <c r="O6" s="100"/>
      <c r="P6" s="99"/>
      <c r="Q6" s="99"/>
      <c r="R6" s="100"/>
      <c r="S6" s="101">
        <f t="shared" si="0"/>
        <v>0</v>
      </c>
      <c r="T6" s="102">
        <f t="shared" si="1"/>
        <v>0</v>
      </c>
      <c r="U6" s="103">
        <f t="shared" si="2"/>
        <v>0</v>
      </c>
      <c r="V6" s="126">
        <f t="shared" si="3"/>
        <v>0</v>
      </c>
      <c r="W6" s="105">
        <f t="shared" si="4"/>
        <v>0</v>
      </c>
      <c r="X6" s="82"/>
      <c r="Y6" s="106">
        <v>9</v>
      </c>
      <c r="Z6" s="127"/>
      <c r="AA6" s="128">
        <v>4</v>
      </c>
      <c r="AB6" s="129"/>
      <c r="AC6" s="130"/>
      <c r="AD6" s="131"/>
      <c r="AE6" s="132"/>
      <c r="AF6" s="133"/>
      <c r="AG6" s="134"/>
      <c r="AH6" s="135"/>
      <c r="AI6" s="136"/>
      <c r="AJ6" s="106" t="s">
        <v>41</v>
      </c>
      <c r="AK6" s="127"/>
      <c r="AL6" s="128">
        <v>4</v>
      </c>
      <c r="AM6" s="137"/>
      <c r="AN6" s="138"/>
      <c r="AO6" s="139"/>
      <c r="AP6" s="140"/>
      <c r="AQ6" s="141"/>
      <c r="AR6" s="142"/>
      <c r="AS6" s="135"/>
      <c r="AT6" s="106">
        <v>3</v>
      </c>
      <c r="AU6" s="127"/>
      <c r="AV6" s="128">
        <v>4</v>
      </c>
      <c r="AW6" s="143"/>
      <c r="AX6" s="138"/>
      <c r="AY6" s="139"/>
      <c r="AZ6" s="140"/>
      <c r="BA6" s="141"/>
      <c r="BB6" s="142"/>
      <c r="BC6" s="136"/>
    </row>
    <row r="7" spans="1:55" ht="23.65" customHeight="1" x14ac:dyDescent="0.2">
      <c r="A7" s="88">
        <v>4</v>
      </c>
      <c r="B7" s="89"/>
      <c r="C7" s="90"/>
      <c r="D7" s="90"/>
      <c r="E7" s="91"/>
      <c r="F7" s="92"/>
      <c r="G7" s="93"/>
      <c r="H7" s="94"/>
      <c r="I7" s="144"/>
      <c r="J7" s="96"/>
      <c r="K7" s="97"/>
      <c r="L7" s="97"/>
      <c r="M7" s="96"/>
      <c r="N7" s="97"/>
      <c r="O7" s="99"/>
      <c r="P7" s="99"/>
      <c r="Q7" s="100"/>
      <c r="R7" s="99"/>
      <c r="S7" s="101">
        <f t="shared" si="0"/>
        <v>0</v>
      </c>
      <c r="T7" s="102">
        <f t="shared" si="1"/>
        <v>0</v>
      </c>
      <c r="U7" s="103">
        <f t="shared" si="2"/>
        <v>0</v>
      </c>
      <c r="V7" s="104">
        <f t="shared" si="3"/>
        <v>0</v>
      </c>
      <c r="W7" s="105">
        <f t="shared" si="4"/>
        <v>0</v>
      </c>
      <c r="X7" s="82"/>
      <c r="Y7" s="106"/>
      <c r="Z7" s="127"/>
      <c r="AA7" s="145"/>
      <c r="AB7" s="146"/>
      <c r="AC7" s="146"/>
      <c r="AD7" s="147"/>
      <c r="AE7" s="147"/>
      <c r="AF7" s="148"/>
      <c r="AG7" s="135"/>
      <c r="AH7" s="149"/>
      <c r="AI7" s="136"/>
      <c r="AJ7" s="106"/>
      <c r="AK7" s="127"/>
      <c r="AL7" s="145"/>
      <c r="AM7" s="146"/>
      <c r="AN7" s="146"/>
      <c r="AO7" s="147"/>
      <c r="AP7" s="147"/>
      <c r="AQ7" s="148"/>
      <c r="AR7" s="150"/>
      <c r="AS7" s="149"/>
      <c r="AT7" s="106"/>
      <c r="AU7" s="127"/>
      <c r="AV7" s="145"/>
      <c r="AW7" s="146"/>
      <c r="AX7" s="146"/>
      <c r="AY7" s="147"/>
      <c r="AZ7" s="147"/>
      <c r="BA7" s="148"/>
      <c r="BB7" s="150"/>
      <c r="BC7" s="136"/>
    </row>
    <row r="8" spans="1:55" s="5" customFormat="1" ht="23.65" customHeight="1" x14ac:dyDescent="0.2">
      <c r="A8" s="88">
        <v>5</v>
      </c>
      <c r="B8" s="89"/>
      <c r="C8" s="31"/>
      <c r="D8" s="31"/>
      <c r="E8" s="91"/>
      <c r="F8" s="151"/>
      <c r="G8" s="152"/>
      <c r="H8" s="153"/>
      <c r="I8" s="153"/>
      <c r="J8" s="153"/>
      <c r="K8" s="153"/>
      <c r="L8" s="153"/>
      <c r="M8" s="153"/>
      <c r="N8" s="153"/>
      <c r="O8" s="99"/>
      <c r="P8" s="99"/>
      <c r="Q8" s="100"/>
      <c r="R8" s="100"/>
      <c r="S8" s="101">
        <f t="shared" si="0"/>
        <v>0</v>
      </c>
      <c r="T8" s="102">
        <f t="shared" si="1"/>
        <v>0</v>
      </c>
      <c r="U8" s="103">
        <f t="shared" si="2"/>
        <v>0</v>
      </c>
      <c r="V8" s="104">
        <f t="shared" si="3"/>
        <v>0</v>
      </c>
      <c r="W8" s="105">
        <f t="shared" si="4"/>
        <v>0</v>
      </c>
      <c r="X8" s="82"/>
      <c r="Y8" s="106">
        <v>5</v>
      </c>
      <c r="Z8" s="127" t="s">
        <v>42</v>
      </c>
      <c r="AA8" s="108">
        <v>5</v>
      </c>
      <c r="AB8" s="117"/>
      <c r="AC8" s="118"/>
      <c r="AD8" s="154"/>
      <c r="AE8" s="155"/>
      <c r="AF8" s="121"/>
      <c r="AG8" s="156"/>
      <c r="AH8" s="135"/>
      <c r="AJ8" s="106">
        <v>3</v>
      </c>
      <c r="AK8" s="127" t="s">
        <v>43</v>
      </c>
      <c r="AL8" s="108">
        <v>5</v>
      </c>
      <c r="AM8" s="109"/>
      <c r="AN8" s="110"/>
      <c r="AO8" s="157"/>
      <c r="AP8" s="112"/>
      <c r="AQ8" s="113"/>
      <c r="AR8" s="158"/>
      <c r="AS8" s="135"/>
      <c r="AT8" s="106"/>
      <c r="AU8" s="159"/>
      <c r="AV8" s="145"/>
      <c r="AW8" s="160"/>
      <c r="AX8" s="160"/>
      <c r="AY8" s="147"/>
      <c r="AZ8" s="147"/>
      <c r="BA8" s="148"/>
      <c r="BB8" s="150"/>
    </row>
    <row r="9" spans="1:55" s="22" customFormat="1" ht="23.65" customHeight="1" x14ac:dyDescent="0.2">
      <c r="A9" s="88">
        <v>6</v>
      </c>
      <c r="B9" s="89"/>
      <c r="C9" s="31"/>
      <c r="D9" s="31"/>
      <c r="E9" s="91"/>
      <c r="F9" s="151"/>
      <c r="G9" s="152"/>
      <c r="H9" s="153"/>
      <c r="I9" s="153"/>
      <c r="J9" s="153"/>
      <c r="K9" s="153"/>
      <c r="L9" s="153"/>
      <c r="M9" s="153"/>
      <c r="N9" s="153"/>
      <c r="O9" s="100"/>
      <c r="P9" s="100"/>
      <c r="Q9" s="100"/>
      <c r="R9" s="100"/>
      <c r="S9" s="101">
        <f t="shared" si="0"/>
        <v>0</v>
      </c>
      <c r="T9" s="102">
        <f t="shared" si="1"/>
        <v>0</v>
      </c>
      <c r="U9" s="103">
        <f t="shared" si="2"/>
        <v>0</v>
      </c>
      <c r="V9" s="104">
        <f t="shared" si="3"/>
        <v>0</v>
      </c>
      <c r="W9" s="105">
        <f t="shared" si="4"/>
        <v>0</v>
      </c>
      <c r="X9" s="82"/>
      <c r="Y9" s="106">
        <v>8</v>
      </c>
      <c r="Z9" s="161"/>
      <c r="AA9" s="128">
        <v>6</v>
      </c>
      <c r="AB9" s="137"/>
      <c r="AC9" s="138"/>
      <c r="AD9" s="162"/>
      <c r="AE9" s="163"/>
      <c r="AF9" s="141"/>
      <c r="AG9" s="164"/>
      <c r="AH9" s="135"/>
      <c r="AI9" s="116"/>
      <c r="AJ9" s="106" t="s">
        <v>38</v>
      </c>
      <c r="AK9" s="161"/>
      <c r="AL9" s="128">
        <v>6</v>
      </c>
      <c r="AM9" s="129"/>
      <c r="AN9" s="130"/>
      <c r="AO9" s="165"/>
      <c r="AP9" s="166"/>
      <c r="AQ9" s="133"/>
      <c r="AR9" s="167"/>
      <c r="AS9" s="135"/>
      <c r="AT9" s="106"/>
      <c r="AU9" s="168"/>
      <c r="AV9" s="145"/>
      <c r="AW9" s="160"/>
      <c r="AX9" s="160"/>
      <c r="AY9" s="147"/>
      <c r="AZ9" s="147"/>
      <c r="BA9" s="148"/>
      <c r="BB9" s="150"/>
      <c r="BC9" s="116"/>
    </row>
    <row r="10" spans="1:55" ht="23.65" customHeight="1" x14ac:dyDescent="0.2">
      <c r="A10" s="88">
        <v>7</v>
      </c>
      <c r="B10" s="89"/>
      <c r="C10" s="90"/>
      <c r="D10" s="90"/>
      <c r="E10" s="91"/>
      <c r="F10" s="92"/>
      <c r="G10" s="93"/>
      <c r="H10" s="94"/>
      <c r="I10" s="95"/>
      <c r="J10" s="125"/>
      <c r="K10" s="97"/>
      <c r="L10" s="96"/>
      <c r="M10" s="97"/>
      <c r="N10" s="97"/>
      <c r="O10" s="99"/>
      <c r="P10" s="100"/>
      <c r="Q10" s="100"/>
      <c r="R10" s="100"/>
      <c r="S10" s="101">
        <f t="shared" si="0"/>
        <v>0</v>
      </c>
      <c r="T10" s="102">
        <f t="shared" si="1"/>
        <v>0</v>
      </c>
      <c r="U10" s="103">
        <f t="shared" si="2"/>
        <v>0</v>
      </c>
      <c r="V10" s="104">
        <f t="shared" si="3"/>
        <v>0</v>
      </c>
      <c r="W10" s="105">
        <f t="shared" si="4"/>
        <v>0</v>
      </c>
      <c r="X10" s="82"/>
      <c r="Y10" s="106"/>
      <c r="Z10" s="107"/>
      <c r="AA10" s="145"/>
      <c r="AB10" s="169"/>
      <c r="AC10" s="169"/>
      <c r="AD10" s="170"/>
      <c r="AE10" s="5"/>
      <c r="AF10" s="170"/>
      <c r="AG10" s="170"/>
      <c r="AH10" s="5"/>
      <c r="AI10" s="116"/>
      <c r="AJ10" s="106"/>
      <c r="AK10" s="107"/>
      <c r="AL10" s="145"/>
      <c r="AM10" s="169"/>
      <c r="AN10" s="169"/>
      <c r="AO10" s="170"/>
      <c r="AP10" s="170"/>
      <c r="AQ10" s="170"/>
      <c r="AR10" s="169"/>
      <c r="AS10" s="5"/>
      <c r="AT10" s="106"/>
      <c r="AU10" s="107"/>
      <c r="AV10" s="145"/>
      <c r="AW10" s="171" t="s">
        <v>44</v>
      </c>
      <c r="AX10" s="171"/>
      <c r="AY10" s="171"/>
      <c r="AZ10" s="172"/>
      <c r="BA10" s="172"/>
      <c r="BB10" s="172"/>
      <c r="BC10" s="172"/>
    </row>
    <row r="11" spans="1:55" s="5" customFormat="1" ht="23.65" customHeight="1" x14ac:dyDescent="0.2">
      <c r="A11" s="88">
        <v>8</v>
      </c>
      <c r="B11" s="89"/>
      <c r="C11" s="90"/>
      <c r="D11" s="90"/>
      <c r="E11" s="91"/>
      <c r="F11" s="92"/>
      <c r="G11" s="93"/>
      <c r="H11" s="94"/>
      <c r="I11" s="95"/>
      <c r="J11" s="125"/>
      <c r="K11" s="97"/>
      <c r="L11" s="96"/>
      <c r="M11" s="96"/>
      <c r="N11" s="96"/>
      <c r="O11" s="100"/>
      <c r="P11" s="100"/>
      <c r="Q11" s="100"/>
      <c r="R11" s="100"/>
      <c r="S11" s="101">
        <f t="shared" si="0"/>
        <v>0</v>
      </c>
      <c r="T11" s="173">
        <f t="shared" si="1"/>
        <v>0</v>
      </c>
      <c r="U11" s="174">
        <f t="shared" si="2"/>
        <v>0</v>
      </c>
      <c r="V11" s="175">
        <f t="shared" si="3"/>
        <v>0</v>
      </c>
      <c r="W11" s="105">
        <f t="shared" si="4"/>
        <v>0</v>
      </c>
      <c r="X11" s="82"/>
      <c r="Y11" s="106">
        <v>6</v>
      </c>
      <c r="Z11" s="107" t="s">
        <v>41</v>
      </c>
      <c r="AA11" s="108">
        <v>7</v>
      </c>
      <c r="AB11" s="176"/>
      <c r="AC11" s="110"/>
      <c r="AD11" s="111"/>
      <c r="AE11" s="112"/>
      <c r="AF11" s="113"/>
      <c r="AG11" s="114"/>
      <c r="AH11" s="135"/>
      <c r="AJ11" s="106">
        <v>2</v>
      </c>
      <c r="AK11" s="107" t="s">
        <v>45</v>
      </c>
      <c r="AL11" s="108">
        <v>7</v>
      </c>
      <c r="AM11" s="109"/>
      <c r="AN11" s="110"/>
      <c r="AO11" s="157"/>
      <c r="AP11" s="112"/>
      <c r="AQ11" s="113"/>
      <c r="AR11" s="158"/>
      <c r="AS11" s="135"/>
      <c r="AT11" s="106" t="s">
        <v>40</v>
      </c>
      <c r="AU11" s="107" t="s">
        <v>46</v>
      </c>
      <c r="AV11" s="108">
        <v>5</v>
      </c>
      <c r="AW11" s="176"/>
      <c r="AX11" s="110"/>
      <c r="AY11" s="157"/>
      <c r="AZ11" s="112"/>
      <c r="BA11" s="177"/>
      <c r="BB11" s="158"/>
    </row>
    <row r="12" spans="1:55" s="22" customFormat="1" ht="23.65" customHeight="1" x14ac:dyDescent="0.2">
      <c r="A12" s="178">
        <v>9</v>
      </c>
      <c r="B12" s="179"/>
      <c r="C12" s="180"/>
      <c r="D12" s="180"/>
      <c r="E12" s="181"/>
      <c r="F12" s="182"/>
      <c r="G12" s="183"/>
      <c r="H12" s="184"/>
      <c r="I12" s="185"/>
      <c r="J12" s="186"/>
      <c r="K12" s="187"/>
      <c r="L12" s="188"/>
      <c r="M12" s="188"/>
      <c r="N12" s="188"/>
      <c r="O12" s="189"/>
      <c r="P12" s="189"/>
      <c r="Q12" s="189"/>
      <c r="R12" s="189"/>
      <c r="S12" s="190">
        <f t="shared" si="0"/>
        <v>0</v>
      </c>
      <c r="T12" s="191">
        <f t="shared" si="1"/>
        <v>0</v>
      </c>
      <c r="U12" s="192">
        <f t="shared" si="2"/>
        <v>0</v>
      </c>
      <c r="V12" s="193">
        <f t="shared" si="3"/>
        <v>0</v>
      </c>
      <c r="W12" s="194">
        <f t="shared" si="4"/>
        <v>0</v>
      </c>
      <c r="X12" s="82"/>
      <c r="Y12" s="106">
        <v>7</v>
      </c>
      <c r="Z12" s="195"/>
      <c r="AA12" s="128">
        <v>8</v>
      </c>
      <c r="AB12" s="196"/>
      <c r="AC12" s="130"/>
      <c r="AD12" s="197"/>
      <c r="AE12" s="198"/>
      <c r="AF12" s="199"/>
      <c r="AG12" s="200"/>
      <c r="AH12" s="115"/>
      <c r="AI12" s="116"/>
      <c r="AJ12" s="106" t="s">
        <v>42</v>
      </c>
      <c r="AK12" s="195"/>
      <c r="AL12" s="128">
        <v>8</v>
      </c>
      <c r="AM12" s="129"/>
      <c r="AN12" s="130"/>
      <c r="AO12" s="165"/>
      <c r="AP12" s="166"/>
      <c r="AQ12" s="133"/>
      <c r="AR12" s="167"/>
      <c r="AS12" s="115"/>
      <c r="AT12" s="106">
        <v>1</v>
      </c>
      <c r="AU12" s="195"/>
      <c r="AV12" s="128">
        <v>6</v>
      </c>
      <c r="AW12" s="129"/>
      <c r="AX12" s="130"/>
      <c r="AY12" s="201"/>
      <c r="AZ12" s="140"/>
      <c r="BA12" s="202"/>
      <c r="BB12" s="142"/>
      <c r="BC12" s="116"/>
    </row>
    <row r="13" spans="1:55" s="5" customFormat="1" ht="23.65" customHeight="1" x14ac:dyDescent="0.25">
      <c r="A13" s="203">
        <v>10</v>
      </c>
      <c r="B13" s="204"/>
      <c r="C13" s="205"/>
      <c r="D13" s="205"/>
      <c r="E13" s="206"/>
      <c r="F13" s="207"/>
      <c r="G13" s="208"/>
      <c r="H13" s="209"/>
      <c r="I13" s="210"/>
      <c r="J13" s="211"/>
      <c r="K13" s="212"/>
      <c r="L13" s="213"/>
      <c r="M13" s="212"/>
      <c r="N13" s="213"/>
      <c r="O13" s="214"/>
      <c r="P13" s="214"/>
      <c r="Q13" s="214"/>
      <c r="R13" s="214"/>
      <c r="S13" s="215">
        <f t="shared" si="0"/>
        <v>0</v>
      </c>
      <c r="T13" s="216">
        <f t="shared" si="1"/>
        <v>0</v>
      </c>
      <c r="U13" s="217">
        <f t="shared" si="2"/>
        <v>0</v>
      </c>
      <c r="V13" s="218">
        <f t="shared" si="3"/>
        <v>0</v>
      </c>
      <c r="W13" s="219">
        <f t="shared" si="4"/>
        <v>0</v>
      </c>
      <c r="X13" s="82"/>
      <c r="Y13" s="82"/>
      <c r="Z13" s="220"/>
      <c r="AA13" s="221"/>
      <c r="AB13" s="222"/>
      <c r="AC13" s="222"/>
      <c r="AD13" s="223"/>
      <c r="AE13" s="223"/>
      <c r="AF13" s="223"/>
      <c r="AG13" s="223"/>
      <c r="AH13" s="223"/>
      <c r="AJ13" s="82"/>
      <c r="AK13" s="220"/>
      <c r="AL13" s="221"/>
      <c r="AM13" s="222"/>
      <c r="AN13" s="222"/>
      <c r="AO13" s="224"/>
      <c r="AP13" s="223"/>
      <c r="AQ13" s="223"/>
      <c r="AR13" s="223"/>
      <c r="AS13" s="223"/>
      <c r="AT13" s="82"/>
      <c r="AU13" s="220"/>
      <c r="AV13" s="221"/>
      <c r="AW13" s="222"/>
      <c r="AX13" s="222"/>
      <c r="AY13" s="224"/>
      <c r="AZ13" s="223"/>
      <c r="BA13" s="223"/>
      <c r="BB13" s="223"/>
    </row>
    <row r="14" spans="1:55" s="22" customFormat="1" ht="23.65" customHeight="1" x14ac:dyDescent="0.25">
      <c r="A14" s="225">
        <v>11</v>
      </c>
      <c r="B14" s="89"/>
      <c r="C14" s="31"/>
      <c r="D14" s="31"/>
      <c r="E14" s="91"/>
      <c r="F14" s="151"/>
      <c r="G14" s="152"/>
      <c r="H14" s="153"/>
      <c r="I14" s="153"/>
      <c r="J14" s="153"/>
      <c r="K14" s="153"/>
      <c r="L14" s="153"/>
      <c r="M14" s="153"/>
      <c r="N14" s="153"/>
      <c r="O14" s="99"/>
      <c r="P14" s="100"/>
      <c r="Q14" s="100"/>
      <c r="R14" s="100"/>
      <c r="S14" s="101">
        <f t="shared" si="0"/>
        <v>0</v>
      </c>
      <c r="T14" s="226">
        <f t="shared" si="1"/>
        <v>0</v>
      </c>
      <c r="U14" s="103">
        <f t="shared" si="2"/>
        <v>0</v>
      </c>
      <c r="V14" s="104">
        <f t="shared" si="3"/>
        <v>0</v>
      </c>
      <c r="W14" s="227">
        <f t="shared" si="4"/>
        <v>0</v>
      </c>
      <c r="X14" s="82"/>
      <c r="Y14" s="82"/>
      <c r="Z14" s="228"/>
      <c r="AA14" s="221"/>
      <c r="AB14" s="229"/>
      <c r="AC14" s="229"/>
      <c r="AD14" s="230"/>
      <c r="AE14" s="230"/>
      <c r="AF14" s="230"/>
      <c r="AG14" s="231"/>
      <c r="AH14" s="231"/>
      <c r="AJ14" s="82"/>
      <c r="AK14" s="228"/>
      <c r="AL14" s="221"/>
      <c r="AM14" s="229"/>
      <c r="AN14" s="229"/>
      <c r="AO14" s="230"/>
      <c r="AP14" s="230"/>
      <c r="AQ14" s="230"/>
      <c r="AR14" s="231"/>
      <c r="AS14" s="231"/>
      <c r="AT14" s="82"/>
      <c r="AU14" s="228"/>
      <c r="AV14" s="221"/>
      <c r="AW14" s="229"/>
      <c r="AX14" s="229"/>
      <c r="AY14" s="230"/>
      <c r="AZ14" s="230"/>
      <c r="BA14" s="230"/>
      <c r="BB14" s="231"/>
    </row>
    <row r="15" spans="1:55" ht="23.65" customHeight="1" x14ac:dyDescent="0.25">
      <c r="A15" s="225">
        <v>12</v>
      </c>
      <c r="B15" s="89"/>
      <c r="C15" s="90"/>
      <c r="D15" s="90"/>
      <c r="E15" s="91"/>
      <c r="F15" s="92"/>
      <c r="G15" s="93"/>
      <c r="H15" s="94"/>
      <c r="I15" s="95"/>
      <c r="J15" s="125"/>
      <c r="K15" s="97"/>
      <c r="L15" s="97"/>
      <c r="M15" s="96"/>
      <c r="N15" s="125"/>
      <c r="O15" s="100"/>
      <c r="P15" s="100"/>
      <c r="Q15" s="100"/>
      <c r="R15" s="100"/>
      <c r="S15" s="101">
        <f t="shared" si="0"/>
        <v>0</v>
      </c>
      <c r="T15" s="102">
        <f t="shared" si="1"/>
        <v>0</v>
      </c>
      <c r="U15" s="103">
        <f t="shared" si="2"/>
        <v>0</v>
      </c>
      <c r="V15" s="104">
        <f t="shared" si="3"/>
        <v>0</v>
      </c>
      <c r="W15" s="227">
        <f t="shared" si="4"/>
        <v>0</v>
      </c>
      <c r="X15" s="82"/>
      <c r="Y15" s="82"/>
      <c r="Z15" s="232"/>
      <c r="AA15" s="221"/>
      <c r="AB15" s="229"/>
      <c r="AC15" s="229"/>
      <c r="AD15" s="230"/>
      <c r="AE15" s="230"/>
      <c r="AF15" s="230"/>
      <c r="AG15" s="233"/>
      <c r="AH15" s="233"/>
      <c r="AJ15" s="82"/>
      <c r="AK15" s="232"/>
      <c r="AL15" s="234"/>
      <c r="AM15" s="229"/>
      <c r="AN15" s="229"/>
      <c r="AO15" s="230"/>
      <c r="AP15" s="230"/>
      <c r="AQ15" s="230"/>
      <c r="AR15" s="233"/>
      <c r="AS15" s="233"/>
      <c r="AT15" s="82"/>
      <c r="AU15" s="232"/>
      <c r="AV15" s="221"/>
      <c r="AW15" s="229"/>
      <c r="AX15" s="229"/>
      <c r="AY15" s="230"/>
      <c r="AZ15" s="230"/>
      <c r="BA15" s="230"/>
      <c r="BB15" s="233"/>
    </row>
    <row r="16" spans="1:55" ht="23.65" customHeight="1" x14ac:dyDescent="0.2">
      <c r="A16" s="225">
        <v>13</v>
      </c>
      <c r="B16" s="179"/>
      <c r="C16" s="235"/>
      <c r="D16" s="235"/>
      <c r="E16" s="181"/>
      <c r="F16" s="236"/>
      <c r="G16" s="237"/>
      <c r="H16" s="238"/>
      <c r="I16" s="238"/>
      <c r="J16" s="238"/>
      <c r="K16" s="238"/>
      <c r="L16" s="238"/>
      <c r="M16" s="239"/>
      <c r="N16" s="239"/>
      <c r="O16" s="100"/>
      <c r="P16" s="100"/>
      <c r="Q16" s="100"/>
      <c r="R16" s="100"/>
      <c r="S16" s="101">
        <f t="shared" si="0"/>
        <v>0</v>
      </c>
      <c r="T16" s="102">
        <f t="shared" si="1"/>
        <v>0</v>
      </c>
      <c r="U16" s="103">
        <f t="shared" si="2"/>
        <v>0</v>
      </c>
      <c r="V16" s="104">
        <f t="shared" si="3"/>
        <v>0</v>
      </c>
      <c r="W16" s="227">
        <f t="shared" si="4"/>
        <v>0</v>
      </c>
      <c r="X16" s="82"/>
      <c r="Y16" s="82"/>
      <c r="Z16" s="240"/>
      <c r="AA16" s="241"/>
      <c r="AB16" s="241"/>
      <c r="AC16" s="241"/>
      <c r="AD16" s="241"/>
      <c r="AE16" s="241"/>
      <c r="AF16" s="241"/>
      <c r="AG16" s="241"/>
      <c r="AH16" s="241"/>
      <c r="AJ16" s="82"/>
      <c r="AK16" s="240"/>
      <c r="AL16" s="241"/>
      <c r="AM16" s="241"/>
      <c r="AN16" s="241"/>
      <c r="AO16" s="241"/>
      <c r="AP16" s="241"/>
      <c r="AQ16" s="241"/>
      <c r="AR16" s="241"/>
      <c r="AS16" s="241"/>
      <c r="AT16" s="82"/>
      <c r="AU16" s="240"/>
      <c r="AV16" s="241"/>
      <c r="AW16" s="241"/>
      <c r="AX16" s="241"/>
      <c r="AY16" s="241"/>
      <c r="AZ16" s="241"/>
      <c r="BA16" s="241"/>
      <c r="BB16" s="241"/>
    </row>
    <row r="17" ht="15" customHeight="1" x14ac:dyDescent="0.25"/>
  </sheetData>
  <mergeCells count="3">
    <mergeCell ref="A2:G2"/>
    <mergeCell ref="AB2:AH2"/>
    <mergeCell ref="AM2:AS2"/>
  </mergeCells>
  <pageMargins left="0.196527777777778" right="0.15763888888888899" top="0.62986111111111098" bottom="0.35416666666666702" header="0.196527777777778" footer="0.51180555555555496"/>
  <pageSetup paperSize="9" scale="21" firstPageNumber="0" orientation="portrait" r:id="rId1"/>
  <headerFooter>
    <oddHeader>&amp;C&amp;D / &amp;T&amp;R&amp;F</oddHeader>
  </headerFooter>
  <colBreaks count="1" manualBreakCount="1">
    <brk id="24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9900"/>
    <pageSetUpPr fitToPage="1"/>
  </sheetPr>
  <dimension ref="A1:AC29"/>
  <sheetViews>
    <sheetView tabSelected="1" view="pageBreakPreview" topLeftCell="B1" zoomScale="73" zoomScaleNormal="90" zoomScaleSheetLayoutView="73" zoomScalePageLayoutView="70" workbookViewId="0">
      <selection activeCell="Z16" sqref="Z16"/>
    </sheetView>
  </sheetViews>
  <sheetFormatPr defaultRowHeight="15.75" x14ac:dyDescent="0.25"/>
  <cols>
    <col min="1" max="1" width="6.140625" style="1"/>
    <col min="2" max="2" width="4.140625" style="1"/>
    <col min="3" max="3" width="4" style="1"/>
    <col min="4" max="4" width="3.42578125" style="4"/>
    <col min="5" max="5" width="30.28515625" style="242" customWidth="1"/>
    <col min="6" max="6" width="22.28515625" style="2"/>
    <col min="7" max="7" width="7" style="2"/>
    <col min="8" max="8" width="7.42578125" style="1"/>
    <col min="9" max="9" width="7.85546875" style="1"/>
    <col min="10" max="10" width="6.7109375" style="4"/>
    <col min="11" max="11" width="8.28515625" style="4"/>
    <col min="12" max="12" width="7.85546875" style="4"/>
    <col min="13" max="13" width="8" style="4"/>
    <col min="14" max="17" width="6.7109375" style="4"/>
    <col min="18" max="18" width="9" style="4"/>
    <col min="19" max="19" width="14.42578125" style="4"/>
    <col min="20" max="20" width="9.7109375"/>
    <col min="21" max="21" width="8.28515625" style="42"/>
    <col min="22" max="22" width="7.140625" style="42"/>
    <col min="23" max="1024" width="10.5703125"/>
  </cols>
  <sheetData>
    <row r="1" spans="1:29" ht="70.7" customHeight="1" x14ac:dyDescent="0.2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U1"/>
      <c r="V1"/>
    </row>
    <row r="2" spans="1:29" ht="20.25" thickBot="1" x14ac:dyDescent="0.3">
      <c r="A2" s="394" t="s">
        <v>47</v>
      </c>
      <c r="B2" s="394"/>
      <c r="C2" s="394"/>
      <c r="D2" s="394"/>
      <c r="E2" s="394"/>
      <c r="F2" s="394"/>
      <c r="G2" s="394"/>
      <c r="H2" s="394"/>
      <c r="I2" s="394"/>
      <c r="J2" s="394"/>
      <c r="K2" s="243"/>
      <c r="L2" s="243"/>
      <c r="M2" s="243"/>
      <c r="N2" s="243"/>
      <c r="O2" s="243"/>
      <c r="P2" s="243"/>
      <c r="Q2" s="243"/>
      <c r="S2"/>
      <c r="U2"/>
      <c r="V2" s="244">
        <f>MAX(H4:M9)</f>
        <v>300</v>
      </c>
    </row>
    <row r="3" spans="1:29" s="5" customFormat="1" ht="39" customHeight="1" thickBot="1" x14ac:dyDescent="0.25">
      <c r="A3" s="245" t="s">
        <v>1</v>
      </c>
      <c r="B3" s="246" t="s">
        <v>17</v>
      </c>
      <c r="C3" s="247" t="s">
        <v>18</v>
      </c>
      <c r="D3" s="248" t="s">
        <v>19</v>
      </c>
      <c r="E3" s="249" t="s">
        <v>3</v>
      </c>
      <c r="F3" s="249" t="s">
        <v>4</v>
      </c>
      <c r="G3" s="249" t="s">
        <v>20</v>
      </c>
      <c r="H3" s="250" t="s">
        <v>21</v>
      </c>
      <c r="I3" s="250" t="s">
        <v>22</v>
      </c>
      <c r="J3" s="251" t="s">
        <v>23</v>
      </c>
      <c r="K3" s="251" t="s">
        <v>24</v>
      </c>
      <c r="L3" s="251" t="s">
        <v>25</v>
      </c>
      <c r="M3" s="251" t="s">
        <v>26</v>
      </c>
      <c r="N3" s="252" t="s">
        <v>27</v>
      </c>
      <c r="O3" s="252" t="s">
        <v>28</v>
      </c>
      <c r="P3" s="252" t="s">
        <v>29</v>
      </c>
      <c r="Q3" s="252" t="s">
        <v>30</v>
      </c>
      <c r="R3" s="253" t="s">
        <v>31</v>
      </c>
      <c r="S3" s="254" t="s">
        <v>32</v>
      </c>
      <c r="T3" s="255" t="s">
        <v>33</v>
      </c>
      <c r="U3" s="251" t="s">
        <v>34</v>
      </c>
      <c r="V3" s="256" t="s">
        <v>35</v>
      </c>
      <c r="AC3"/>
    </row>
    <row r="4" spans="1:29" ht="18" x14ac:dyDescent="0.25">
      <c r="A4" s="313">
        <v>1</v>
      </c>
      <c r="B4" s="314"/>
      <c r="C4" s="315"/>
      <c r="D4" s="315"/>
      <c r="E4" s="316" t="s">
        <v>48</v>
      </c>
      <c r="F4" s="317" t="s">
        <v>49</v>
      </c>
      <c r="G4" s="318"/>
      <c r="H4" s="319">
        <v>238</v>
      </c>
      <c r="I4" s="319">
        <v>226</v>
      </c>
      <c r="J4" s="319">
        <v>257</v>
      </c>
      <c r="K4" s="320">
        <v>300</v>
      </c>
      <c r="L4" s="319">
        <v>246</v>
      </c>
      <c r="M4" s="321">
        <v>194</v>
      </c>
      <c r="N4" s="322"/>
      <c r="O4" s="322"/>
      <c r="P4" s="322"/>
      <c r="Q4" s="322"/>
      <c r="R4" s="323">
        <f>SUM(H4:M4)</f>
        <v>1461</v>
      </c>
      <c r="S4" s="324">
        <f>COUNT(H4:M4)*G4+R4</f>
        <v>1461</v>
      </c>
      <c r="T4" s="325">
        <f>IF(S4,AVERAGE(H4:M4),0)</f>
        <v>243.5</v>
      </c>
      <c r="U4" s="326" t="e">
        <f>S4-#REF!</f>
        <v>#REF!</v>
      </c>
      <c r="V4" s="326">
        <f>MAX(H4:M4)</f>
        <v>300</v>
      </c>
    </row>
    <row r="5" spans="1:29" ht="18" x14ac:dyDescent="0.25">
      <c r="A5" s="313">
        <v>2</v>
      </c>
      <c r="B5" s="314"/>
      <c r="C5" s="315"/>
      <c r="D5" s="315"/>
      <c r="E5" s="316" t="s">
        <v>50</v>
      </c>
      <c r="F5" s="317" t="s">
        <v>51</v>
      </c>
      <c r="G5" s="318"/>
      <c r="H5" s="319">
        <v>202</v>
      </c>
      <c r="I5" s="319">
        <v>267</v>
      </c>
      <c r="J5" s="319">
        <v>266</v>
      </c>
      <c r="K5" s="327">
        <v>246</v>
      </c>
      <c r="L5" s="319">
        <v>246</v>
      </c>
      <c r="M5" s="321">
        <v>197</v>
      </c>
      <c r="N5" s="322"/>
      <c r="O5" s="322"/>
      <c r="P5" s="322"/>
      <c r="Q5" s="322"/>
      <c r="R5" s="323">
        <f>SUM(H5:M5)</f>
        <v>1424</v>
      </c>
      <c r="S5" s="324">
        <f>COUNT(H5:M5)*G5+R5</f>
        <v>1424</v>
      </c>
      <c r="T5" s="325">
        <f>IF(S5,AVERAGE(H5:M5),0)</f>
        <v>237.33333333333334</v>
      </c>
      <c r="U5" s="326" t="e">
        <f>S5-#REF!</f>
        <v>#REF!</v>
      </c>
      <c r="V5" s="326">
        <f>MAX(H5:M5)</f>
        <v>267</v>
      </c>
    </row>
    <row r="6" spans="1:29" ht="18" x14ac:dyDescent="0.25">
      <c r="A6" s="313">
        <v>3</v>
      </c>
      <c r="B6" s="314"/>
      <c r="C6" s="315"/>
      <c r="D6" s="315"/>
      <c r="E6" s="316" t="s">
        <v>52</v>
      </c>
      <c r="F6" s="328" t="s">
        <v>53</v>
      </c>
      <c r="G6" s="329"/>
      <c r="H6" s="319">
        <v>263</v>
      </c>
      <c r="I6" s="319">
        <v>233</v>
      </c>
      <c r="J6" s="319">
        <v>225</v>
      </c>
      <c r="K6" s="327">
        <v>258</v>
      </c>
      <c r="L6" s="321">
        <v>173</v>
      </c>
      <c r="M6" s="319">
        <v>222</v>
      </c>
      <c r="N6" s="322"/>
      <c r="O6" s="322"/>
      <c r="P6" s="322"/>
      <c r="Q6" s="322"/>
      <c r="R6" s="323">
        <f>SUM(H6:M6)</f>
        <v>1374</v>
      </c>
      <c r="S6" s="324">
        <f>COUNT(H6:M6)*G6+R6</f>
        <v>1374</v>
      </c>
      <c r="T6" s="325">
        <f>IF(S6,AVERAGE(H6:M6),0)</f>
        <v>229</v>
      </c>
      <c r="U6" s="326" t="e">
        <f>S6-#REF!</f>
        <v>#REF!</v>
      </c>
      <c r="V6" s="326">
        <f>MAX(H6:M6)</f>
        <v>263</v>
      </c>
    </row>
    <row r="7" spans="1:29" ht="18" x14ac:dyDescent="0.25">
      <c r="A7" s="313">
        <v>4</v>
      </c>
      <c r="B7" s="314"/>
      <c r="C7" s="315"/>
      <c r="D7" s="315"/>
      <c r="E7" s="330" t="s">
        <v>54</v>
      </c>
      <c r="F7" s="317" t="s">
        <v>49</v>
      </c>
      <c r="G7" s="318">
        <v>8</v>
      </c>
      <c r="H7" s="321">
        <v>181</v>
      </c>
      <c r="I7" s="319">
        <v>243</v>
      </c>
      <c r="J7" s="319">
        <v>237</v>
      </c>
      <c r="K7" s="327">
        <v>246</v>
      </c>
      <c r="L7" s="319">
        <v>210</v>
      </c>
      <c r="M7" s="319">
        <v>203</v>
      </c>
      <c r="N7" s="322"/>
      <c r="O7" s="322"/>
      <c r="P7" s="322"/>
      <c r="Q7" s="322"/>
      <c r="R7" s="323">
        <f t="shared" ref="R7:R29" si="0">SUM(H7:M7)</f>
        <v>1320</v>
      </c>
      <c r="S7" s="324">
        <f>COUNT(H7:M7)*G7+R7</f>
        <v>1368</v>
      </c>
      <c r="T7" s="325">
        <f t="shared" ref="T7:T29" si="1">IF(S7,AVERAGE(H7:M7),0)</f>
        <v>220</v>
      </c>
      <c r="U7" s="326" t="e">
        <f>S7-#REF!</f>
        <v>#REF!</v>
      </c>
      <c r="V7" s="326">
        <f t="shared" ref="V7:V29" si="2">MAX(H7:M7)</f>
        <v>246</v>
      </c>
    </row>
    <row r="8" spans="1:29" ht="18" x14ac:dyDescent="0.25">
      <c r="A8" s="313">
        <v>5</v>
      </c>
      <c r="B8" s="314"/>
      <c r="C8" s="315"/>
      <c r="D8" s="315"/>
      <c r="E8" s="316" t="s">
        <v>55</v>
      </c>
      <c r="F8" s="331" t="s">
        <v>53</v>
      </c>
      <c r="G8" s="332"/>
      <c r="H8" s="319">
        <v>238</v>
      </c>
      <c r="I8" s="321">
        <v>189</v>
      </c>
      <c r="J8" s="321">
        <v>289</v>
      </c>
      <c r="K8" s="327">
        <v>247</v>
      </c>
      <c r="L8" s="321">
        <v>199</v>
      </c>
      <c r="M8" s="319">
        <v>201</v>
      </c>
      <c r="N8" s="333"/>
      <c r="O8" s="322"/>
      <c r="P8" s="322"/>
      <c r="Q8" s="322"/>
      <c r="R8" s="323">
        <f t="shared" si="0"/>
        <v>1363</v>
      </c>
      <c r="S8" s="334">
        <f>SUM(H8:M8)</f>
        <v>1363</v>
      </c>
      <c r="T8" s="335">
        <f t="shared" si="1"/>
        <v>227.16666666666666</v>
      </c>
      <c r="U8" s="336">
        <f>S8-$S$4</f>
        <v>-98</v>
      </c>
      <c r="V8" s="337">
        <f t="shared" si="2"/>
        <v>289</v>
      </c>
    </row>
    <row r="9" spans="1:29" ht="18" x14ac:dyDescent="0.25">
      <c r="A9" s="313">
        <v>6</v>
      </c>
      <c r="B9" s="314"/>
      <c r="C9" s="315"/>
      <c r="D9" s="315"/>
      <c r="E9" s="316" t="s">
        <v>56</v>
      </c>
      <c r="F9" s="317" t="s">
        <v>49</v>
      </c>
      <c r="G9" s="321"/>
      <c r="H9" s="319">
        <v>232</v>
      </c>
      <c r="I9" s="319">
        <v>237</v>
      </c>
      <c r="J9" s="319">
        <v>265</v>
      </c>
      <c r="K9" s="327">
        <v>266</v>
      </c>
      <c r="L9" s="321">
        <v>188</v>
      </c>
      <c r="M9" s="321">
        <v>166</v>
      </c>
      <c r="N9" s="322"/>
      <c r="O9" s="322"/>
      <c r="P9" s="322"/>
      <c r="Q9" s="322"/>
      <c r="R9" s="323">
        <f t="shared" si="0"/>
        <v>1354</v>
      </c>
      <c r="S9" s="324">
        <f t="shared" ref="S9:S29" si="3">COUNT(H9:M9)*G9+R9</f>
        <v>1354</v>
      </c>
      <c r="T9" s="325">
        <f t="shared" si="1"/>
        <v>225.66666666666666</v>
      </c>
      <c r="U9" s="326" t="e">
        <f>S9-#REF!</f>
        <v>#REF!</v>
      </c>
      <c r="V9" s="326">
        <f t="shared" si="2"/>
        <v>266</v>
      </c>
    </row>
    <row r="10" spans="1:29" ht="18" x14ac:dyDescent="0.25">
      <c r="A10" s="313">
        <v>7</v>
      </c>
      <c r="B10" s="314"/>
      <c r="C10" s="315"/>
      <c r="D10" s="315"/>
      <c r="E10" s="316" t="s">
        <v>57</v>
      </c>
      <c r="F10" s="317" t="s">
        <v>53</v>
      </c>
      <c r="G10" s="318"/>
      <c r="H10" s="319">
        <v>257</v>
      </c>
      <c r="I10" s="319">
        <v>213</v>
      </c>
      <c r="J10" s="319">
        <v>277</v>
      </c>
      <c r="K10" s="327">
        <v>203</v>
      </c>
      <c r="L10" s="321">
        <v>201</v>
      </c>
      <c r="M10" s="321">
        <v>176</v>
      </c>
      <c r="N10" s="322"/>
      <c r="O10" s="322"/>
      <c r="P10" s="322"/>
      <c r="Q10" s="322"/>
      <c r="R10" s="323">
        <f t="shared" si="0"/>
        <v>1327</v>
      </c>
      <c r="S10" s="324">
        <f t="shared" si="3"/>
        <v>1327</v>
      </c>
      <c r="T10" s="325">
        <f t="shared" si="1"/>
        <v>221.16666666666666</v>
      </c>
      <c r="U10" s="326" t="e">
        <f>S10-#REF!</f>
        <v>#REF!</v>
      </c>
      <c r="V10" s="326">
        <f t="shared" si="2"/>
        <v>277</v>
      </c>
    </row>
    <row r="11" spans="1:29" ht="18" x14ac:dyDescent="0.25">
      <c r="A11" s="313">
        <v>8</v>
      </c>
      <c r="B11" s="314"/>
      <c r="C11" s="315"/>
      <c r="D11" s="315"/>
      <c r="E11" s="316" t="s">
        <v>58</v>
      </c>
      <c r="F11" s="328" t="s">
        <v>49</v>
      </c>
      <c r="G11" s="329"/>
      <c r="H11" s="319">
        <v>236</v>
      </c>
      <c r="I11" s="319">
        <v>228</v>
      </c>
      <c r="J11" s="321">
        <v>193</v>
      </c>
      <c r="K11" s="327">
        <v>235</v>
      </c>
      <c r="L11" s="321">
        <v>192</v>
      </c>
      <c r="M11" s="319">
        <v>229</v>
      </c>
      <c r="N11" s="322"/>
      <c r="O11" s="322"/>
      <c r="P11" s="322"/>
      <c r="Q11" s="322"/>
      <c r="R11" s="323">
        <f t="shared" si="0"/>
        <v>1313</v>
      </c>
      <c r="S11" s="324">
        <f t="shared" si="3"/>
        <v>1313</v>
      </c>
      <c r="T11" s="325">
        <f t="shared" si="1"/>
        <v>218.83333333333334</v>
      </c>
      <c r="U11" s="326" t="e">
        <f>S11-#REF!</f>
        <v>#REF!</v>
      </c>
      <c r="V11" s="326">
        <f t="shared" si="2"/>
        <v>236</v>
      </c>
    </row>
    <row r="12" spans="1:29" ht="18" x14ac:dyDescent="0.25">
      <c r="A12" s="313">
        <v>9</v>
      </c>
      <c r="B12" s="314"/>
      <c r="C12" s="315"/>
      <c r="D12" s="315"/>
      <c r="E12" s="316" t="s">
        <v>59</v>
      </c>
      <c r="F12" s="317" t="s">
        <v>60</v>
      </c>
      <c r="G12" s="321"/>
      <c r="H12" s="319">
        <v>264</v>
      </c>
      <c r="I12" s="319">
        <v>200</v>
      </c>
      <c r="J12" s="319">
        <v>210</v>
      </c>
      <c r="K12" s="327">
        <v>247</v>
      </c>
      <c r="L12" s="319">
        <v>213</v>
      </c>
      <c r="M12" s="321">
        <v>174</v>
      </c>
      <c r="N12" s="322"/>
      <c r="O12" s="322"/>
      <c r="P12" s="322"/>
      <c r="Q12" s="322"/>
      <c r="R12" s="323">
        <f t="shared" si="0"/>
        <v>1308</v>
      </c>
      <c r="S12" s="324">
        <f t="shared" si="3"/>
        <v>1308</v>
      </c>
      <c r="T12" s="325">
        <f t="shared" si="1"/>
        <v>218</v>
      </c>
      <c r="U12" s="326" t="e">
        <f>S12-#REF!</f>
        <v>#REF!</v>
      </c>
      <c r="V12" s="326">
        <f t="shared" si="2"/>
        <v>264</v>
      </c>
    </row>
    <row r="13" spans="1:29" ht="18" x14ac:dyDescent="0.25">
      <c r="A13" s="313">
        <v>10</v>
      </c>
      <c r="B13" s="314"/>
      <c r="C13" s="315"/>
      <c r="D13" s="315"/>
      <c r="E13" s="316" t="s">
        <v>61</v>
      </c>
      <c r="F13" s="328" t="s">
        <v>53</v>
      </c>
      <c r="G13" s="329"/>
      <c r="H13" s="319">
        <v>220</v>
      </c>
      <c r="I13" s="319">
        <v>255</v>
      </c>
      <c r="J13" s="319">
        <v>204</v>
      </c>
      <c r="K13" s="338">
        <v>196</v>
      </c>
      <c r="L13" s="319">
        <v>239</v>
      </c>
      <c r="M13" s="321">
        <v>194</v>
      </c>
      <c r="N13" s="322"/>
      <c r="O13" s="322"/>
      <c r="P13" s="322"/>
      <c r="Q13" s="322"/>
      <c r="R13" s="323">
        <f t="shared" si="0"/>
        <v>1308</v>
      </c>
      <c r="S13" s="324">
        <f t="shared" si="3"/>
        <v>1308</v>
      </c>
      <c r="T13" s="325">
        <f t="shared" si="1"/>
        <v>218</v>
      </c>
      <c r="U13" s="326" t="e">
        <f>S13-#REF!</f>
        <v>#REF!</v>
      </c>
      <c r="V13" s="326">
        <f t="shared" si="2"/>
        <v>255</v>
      </c>
    </row>
    <row r="14" spans="1:29" ht="18" x14ac:dyDescent="0.25">
      <c r="A14" s="313">
        <v>11</v>
      </c>
      <c r="B14" s="339"/>
      <c r="C14" s="340"/>
      <c r="D14" s="340"/>
      <c r="E14" s="316" t="s">
        <v>62</v>
      </c>
      <c r="F14" s="317" t="s">
        <v>53</v>
      </c>
      <c r="G14" s="321"/>
      <c r="H14" s="319">
        <v>221</v>
      </c>
      <c r="I14" s="321">
        <v>179</v>
      </c>
      <c r="J14" s="321">
        <v>174</v>
      </c>
      <c r="K14" s="327">
        <v>201</v>
      </c>
      <c r="L14" s="321">
        <v>224</v>
      </c>
      <c r="M14" s="319">
        <v>299</v>
      </c>
      <c r="N14" s="341"/>
      <c r="O14" s="341"/>
      <c r="P14" s="341"/>
      <c r="Q14" s="341"/>
      <c r="R14" s="323">
        <f t="shared" si="0"/>
        <v>1298</v>
      </c>
      <c r="S14" s="324">
        <f t="shared" si="3"/>
        <v>1298</v>
      </c>
      <c r="T14" s="325">
        <f t="shared" si="1"/>
        <v>216.33333333333334</v>
      </c>
      <c r="U14" s="326" t="e">
        <f>S14-#REF!</f>
        <v>#REF!</v>
      </c>
      <c r="V14" s="326">
        <f t="shared" si="2"/>
        <v>299</v>
      </c>
    </row>
    <row r="15" spans="1:29" ht="18" x14ac:dyDescent="0.25">
      <c r="A15" s="313">
        <v>12</v>
      </c>
      <c r="B15" s="339"/>
      <c r="C15" s="340"/>
      <c r="D15" s="340"/>
      <c r="E15" s="316" t="s">
        <v>63</v>
      </c>
      <c r="F15" s="328" t="s">
        <v>53</v>
      </c>
      <c r="G15" s="329"/>
      <c r="H15" s="321">
        <v>237</v>
      </c>
      <c r="I15" s="321">
        <v>247</v>
      </c>
      <c r="J15" s="321">
        <v>212</v>
      </c>
      <c r="K15" s="338">
        <v>216</v>
      </c>
      <c r="L15" s="321">
        <v>198</v>
      </c>
      <c r="M15" s="321">
        <v>182</v>
      </c>
      <c r="N15" s="322"/>
      <c r="O15" s="322"/>
      <c r="P15" s="342"/>
      <c r="Q15" s="343"/>
      <c r="R15" s="323">
        <f t="shared" si="0"/>
        <v>1292</v>
      </c>
      <c r="S15" s="324">
        <f t="shared" si="3"/>
        <v>1292</v>
      </c>
      <c r="T15" s="325">
        <f t="shared" si="1"/>
        <v>215.33333333333334</v>
      </c>
      <c r="U15" s="326" t="e">
        <f>S15-#REF!</f>
        <v>#REF!</v>
      </c>
      <c r="V15" s="326">
        <f t="shared" si="2"/>
        <v>247</v>
      </c>
    </row>
    <row r="16" spans="1:29" ht="18.75" thickBot="1" x14ac:dyDescent="0.3">
      <c r="A16" s="344">
        <v>13</v>
      </c>
      <c r="B16" s="345"/>
      <c r="C16" s="346"/>
      <c r="D16" s="346"/>
      <c r="E16" s="347" t="s">
        <v>64</v>
      </c>
      <c r="F16" s="348" t="s">
        <v>60</v>
      </c>
      <c r="G16" s="349"/>
      <c r="H16" s="350">
        <v>169</v>
      </c>
      <c r="I16" s="350">
        <v>257</v>
      </c>
      <c r="J16" s="350">
        <v>187</v>
      </c>
      <c r="K16" s="351">
        <v>221</v>
      </c>
      <c r="L16" s="350">
        <v>221</v>
      </c>
      <c r="M16" s="350">
        <v>202</v>
      </c>
      <c r="N16" s="352"/>
      <c r="O16" s="352"/>
      <c r="P16" s="352"/>
      <c r="Q16" s="352"/>
      <c r="R16" s="353">
        <f t="shared" si="0"/>
        <v>1257</v>
      </c>
      <c r="S16" s="354">
        <f t="shared" si="3"/>
        <v>1257</v>
      </c>
      <c r="T16" s="355">
        <f t="shared" si="1"/>
        <v>209.5</v>
      </c>
      <c r="U16" s="356" t="e">
        <f>S16-#REF!</f>
        <v>#REF!</v>
      </c>
      <c r="V16" s="356">
        <f t="shared" si="2"/>
        <v>257</v>
      </c>
    </row>
    <row r="17" spans="1:22" ht="18" x14ac:dyDescent="0.25">
      <c r="A17" s="357">
        <v>14</v>
      </c>
      <c r="B17" s="358"/>
      <c r="C17" s="359"/>
      <c r="D17" s="359"/>
      <c r="E17" s="360" t="s">
        <v>65</v>
      </c>
      <c r="F17" s="361" t="s">
        <v>49</v>
      </c>
      <c r="G17" s="362"/>
      <c r="H17" s="362">
        <v>194</v>
      </c>
      <c r="I17" s="363">
        <v>215</v>
      </c>
      <c r="J17" s="363">
        <v>227</v>
      </c>
      <c r="K17" s="363">
        <v>220</v>
      </c>
      <c r="L17" s="363">
        <v>205</v>
      </c>
      <c r="M17" s="362">
        <v>158</v>
      </c>
      <c r="N17" s="364"/>
      <c r="O17" s="364"/>
      <c r="P17" s="364"/>
      <c r="Q17" s="364"/>
      <c r="R17" s="365">
        <f t="shared" si="0"/>
        <v>1219</v>
      </c>
      <c r="S17" s="366">
        <f t="shared" si="3"/>
        <v>1219</v>
      </c>
      <c r="T17" s="367">
        <f t="shared" si="1"/>
        <v>203.16666666666666</v>
      </c>
      <c r="U17" s="368" t="e">
        <f>S17-#REF!</f>
        <v>#REF!</v>
      </c>
      <c r="V17" s="368">
        <f t="shared" si="2"/>
        <v>227</v>
      </c>
    </row>
    <row r="18" spans="1:22" ht="18" x14ac:dyDescent="0.25">
      <c r="A18" s="369">
        <v>15</v>
      </c>
      <c r="B18" s="370"/>
      <c r="C18" s="371"/>
      <c r="D18" s="371"/>
      <c r="E18" s="372" t="s">
        <v>66</v>
      </c>
      <c r="F18" s="373" t="s">
        <v>60</v>
      </c>
      <c r="G18" s="374"/>
      <c r="H18" s="375">
        <v>137</v>
      </c>
      <c r="I18" s="376">
        <v>224</v>
      </c>
      <c r="J18" s="375">
        <v>183</v>
      </c>
      <c r="K18" s="377">
        <v>205</v>
      </c>
      <c r="L18" s="376">
        <v>256</v>
      </c>
      <c r="M18" s="376">
        <v>211</v>
      </c>
      <c r="N18" s="378"/>
      <c r="O18" s="378"/>
      <c r="P18" s="325"/>
      <c r="Q18" s="326"/>
      <c r="R18" s="323">
        <f t="shared" si="0"/>
        <v>1216</v>
      </c>
      <c r="S18" s="324">
        <f t="shared" si="3"/>
        <v>1216</v>
      </c>
      <c r="T18" s="325">
        <f t="shared" si="1"/>
        <v>202.66666666666666</v>
      </c>
      <c r="U18" s="326" t="e">
        <f>S18-#REF!</f>
        <v>#REF!</v>
      </c>
      <c r="V18" s="326">
        <f t="shared" si="2"/>
        <v>256</v>
      </c>
    </row>
    <row r="19" spans="1:22" ht="18" x14ac:dyDescent="0.25">
      <c r="A19" s="369">
        <v>16</v>
      </c>
      <c r="B19" s="370"/>
      <c r="C19" s="371"/>
      <c r="D19" s="371"/>
      <c r="E19" s="379" t="s">
        <v>67</v>
      </c>
      <c r="F19" s="373" t="s">
        <v>60</v>
      </c>
      <c r="G19" s="375">
        <v>8</v>
      </c>
      <c r="H19" s="375">
        <v>161</v>
      </c>
      <c r="I19" s="375">
        <v>156</v>
      </c>
      <c r="J19" s="376">
        <v>210</v>
      </c>
      <c r="K19" s="377">
        <v>257</v>
      </c>
      <c r="L19" s="375">
        <v>137</v>
      </c>
      <c r="M19" s="376">
        <v>222</v>
      </c>
      <c r="N19" s="380"/>
      <c r="O19" s="380"/>
      <c r="P19" s="380"/>
      <c r="Q19" s="380"/>
      <c r="R19" s="323">
        <f t="shared" si="0"/>
        <v>1143</v>
      </c>
      <c r="S19" s="324">
        <f t="shared" si="3"/>
        <v>1191</v>
      </c>
      <c r="T19" s="325">
        <f t="shared" si="1"/>
        <v>190.5</v>
      </c>
      <c r="U19" s="326" t="e">
        <f>S19-#REF!</f>
        <v>#REF!</v>
      </c>
      <c r="V19" s="326">
        <f t="shared" si="2"/>
        <v>257</v>
      </c>
    </row>
    <row r="20" spans="1:22" ht="18" x14ac:dyDescent="0.25">
      <c r="A20" s="369">
        <v>17</v>
      </c>
      <c r="B20" s="370"/>
      <c r="C20" s="371"/>
      <c r="D20" s="371"/>
      <c r="E20" s="372" t="s">
        <v>68</v>
      </c>
      <c r="F20" s="373" t="s">
        <v>60</v>
      </c>
      <c r="G20" s="374"/>
      <c r="H20" s="376">
        <v>209</v>
      </c>
      <c r="I20" s="376">
        <v>213</v>
      </c>
      <c r="J20" s="375">
        <v>189</v>
      </c>
      <c r="K20" s="381">
        <v>184</v>
      </c>
      <c r="L20" s="375">
        <v>182</v>
      </c>
      <c r="M20" s="376">
        <v>207</v>
      </c>
      <c r="N20" s="378"/>
      <c r="O20" s="378"/>
      <c r="P20" s="325"/>
      <c r="Q20" s="326"/>
      <c r="R20" s="323">
        <f t="shared" si="0"/>
        <v>1184</v>
      </c>
      <c r="S20" s="324">
        <f t="shared" si="3"/>
        <v>1184</v>
      </c>
      <c r="T20" s="325">
        <f t="shared" si="1"/>
        <v>197.33333333333334</v>
      </c>
      <c r="U20" s="326" t="e">
        <f>S20-#REF!</f>
        <v>#REF!</v>
      </c>
      <c r="V20" s="326">
        <f t="shared" si="2"/>
        <v>213</v>
      </c>
    </row>
    <row r="21" spans="1:22" ht="18" x14ac:dyDescent="0.25">
      <c r="A21" s="369">
        <v>18</v>
      </c>
      <c r="B21" s="382"/>
      <c r="C21" s="383"/>
      <c r="D21" s="383"/>
      <c r="E21" s="372" t="s">
        <v>69</v>
      </c>
      <c r="F21" s="373" t="s">
        <v>60</v>
      </c>
      <c r="G21" s="375"/>
      <c r="H21" s="376">
        <v>212</v>
      </c>
      <c r="I21" s="376">
        <v>236</v>
      </c>
      <c r="J21" s="376">
        <v>226</v>
      </c>
      <c r="K21" s="381">
        <v>173</v>
      </c>
      <c r="L21" s="375">
        <v>164</v>
      </c>
      <c r="M21" s="375">
        <v>155</v>
      </c>
      <c r="N21" s="384"/>
      <c r="O21" s="384"/>
      <c r="P21" s="384"/>
      <c r="Q21" s="384"/>
      <c r="R21" s="323">
        <f t="shared" si="0"/>
        <v>1166</v>
      </c>
      <c r="S21" s="324">
        <f t="shared" si="3"/>
        <v>1166</v>
      </c>
      <c r="T21" s="325">
        <f t="shared" si="1"/>
        <v>194.33333333333334</v>
      </c>
      <c r="U21" s="326" t="e">
        <f>S21-#REF!</f>
        <v>#REF!</v>
      </c>
      <c r="V21" s="326">
        <f t="shared" si="2"/>
        <v>236</v>
      </c>
    </row>
    <row r="22" spans="1:22" ht="18" x14ac:dyDescent="0.25">
      <c r="A22" s="369">
        <v>19</v>
      </c>
      <c r="B22" s="385"/>
      <c r="C22" s="385"/>
      <c r="D22" s="385"/>
      <c r="E22" s="372" t="s">
        <v>70</v>
      </c>
      <c r="F22" s="373" t="s">
        <v>71</v>
      </c>
      <c r="G22" s="374"/>
      <c r="H22" s="376">
        <v>201</v>
      </c>
      <c r="I22" s="375">
        <v>168</v>
      </c>
      <c r="J22" s="375">
        <v>236</v>
      </c>
      <c r="K22" s="381">
        <v>184</v>
      </c>
      <c r="L22" s="375">
        <v>195</v>
      </c>
      <c r="M22" s="375">
        <v>160</v>
      </c>
      <c r="N22" s="378"/>
      <c r="O22" s="378"/>
      <c r="P22" s="378"/>
      <c r="Q22" s="325"/>
      <c r="R22" s="323">
        <f t="shared" si="0"/>
        <v>1144</v>
      </c>
      <c r="S22" s="324">
        <f t="shared" si="3"/>
        <v>1144</v>
      </c>
      <c r="T22" s="325">
        <f t="shared" si="1"/>
        <v>190.66666666666666</v>
      </c>
      <c r="U22" s="326" t="e">
        <f>S22-#REF!</f>
        <v>#REF!</v>
      </c>
      <c r="V22" s="326">
        <f t="shared" si="2"/>
        <v>236</v>
      </c>
    </row>
    <row r="23" spans="1:22" ht="18" x14ac:dyDescent="0.25">
      <c r="A23" s="369">
        <v>20</v>
      </c>
      <c r="B23" s="385"/>
      <c r="C23" s="385"/>
      <c r="D23" s="385"/>
      <c r="E23" s="372" t="s">
        <v>72</v>
      </c>
      <c r="F23" s="373" t="s">
        <v>49</v>
      </c>
      <c r="G23" s="374"/>
      <c r="H23" s="376">
        <v>227</v>
      </c>
      <c r="I23" s="375">
        <v>184</v>
      </c>
      <c r="J23" s="375">
        <v>179</v>
      </c>
      <c r="K23" s="381">
        <v>131</v>
      </c>
      <c r="L23" s="376">
        <v>231</v>
      </c>
      <c r="M23" s="375">
        <v>174</v>
      </c>
      <c r="N23" s="378"/>
      <c r="O23" s="378"/>
      <c r="P23" s="378"/>
      <c r="Q23" s="378"/>
      <c r="R23" s="323">
        <f t="shared" si="0"/>
        <v>1126</v>
      </c>
      <c r="S23" s="324">
        <f t="shared" si="3"/>
        <v>1126</v>
      </c>
      <c r="T23" s="325">
        <f t="shared" si="1"/>
        <v>187.66666666666666</v>
      </c>
      <c r="U23" s="326" t="e">
        <f>S23-#REF!</f>
        <v>#REF!</v>
      </c>
      <c r="V23" s="326">
        <f t="shared" si="2"/>
        <v>231</v>
      </c>
    </row>
    <row r="24" spans="1:22" ht="18" x14ac:dyDescent="0.25">
      <c r="A24" s="369">
        <v>21</v>
      </c>
      <c r="B24" s="385"/>
      <c r="C24" s="385"/>
      <c r="D24" s="385"/>
      <c r="E24" s="372" t="s">
        <v>73</v>
      </c>
      <c r="F24" s="373" t="s">
        <v>74</v>
      </c>
      <c r="G24" s="375"/>
      <c r="H24" s="376">
        <v>205</v>
      </c>
      <c r="I24" s="375">
        <v>141</v>
      </c>
      <c r="J24" s="375">
        <v>185</v>
      </c>
      <c r="K24" s="377">
        <v>211</v>
      </c>
      <c r="L24" s="376">
        <v>203</v>
      </c>
      <c r="M24" s="375">
        <v>172</v>
      </c>
      <c r="N24" s="384"/>
      <c r="O24" s="384"/>
      <c r="P24" s="384"/>
      <c r="Q24" s="384"/>
      <c r="R24" s="323">
        <f t="shared" si="0"/>
        <v>1117</v>
      </c>
      <c r="S24" s="324">
        <f t="shared" si="3"/>
        <v>1117</v>
      </c>
      <c r="T24" s="325">
        <f t="shared" si="1"/>
        <v>186.16666666666666</v>
      </c>
      <c r="U24" s="326" t="e">
        <f>S24-#REF!</f>
        <v>#REF!</v>
      </c>
      <c r="V24" s="326">
        <f t="shared" si="2"/>
        <v>211</v>
      </c>
    </row>
    <row r="25" spans="1:22" ht="18" x14ac:dyDescent="0.25">
      <c r="A25" s="369">
        <v>22</v>
      </c>
      <c r="B25" s="385"/>
      <c r="C25" s="385"/>
      <c r="D25" s="385"/>
      <c r="E25" s="372" t="s">
        <v>75</v>
      </c>
      <c r="F25" s="373" t="s">
        <v>71</v>
      </c>
      <c r="G25" s="375"/>
      <c r="H25" s="376">
        <v>205</v>
      </c>
      <c r="I25" s="375">
        <v>151</v>
      </c>
      <c r="J25" s="375">
        <v>162</v>
      </c>
      <c r="K25" s="381">
        <v>155</v>
      </c>
      <c r="L25" s="376">
        <v>251</v>
      </c>
      <c r="M25" s="375">
        <v>177</v>
      </c>
      <c r="N25" s="378"/>
      <c r="O25" s="378"/>
      <c r="P25" s="378"/>
      <c r="Q25" s="378"/>
      <c r="R25" s="323">
        <f t="shared" si="0"/>
        <v>1101</v>
      </c>
      <c r="S25" s="324">
        <f t="shared" si="3"/>
        <v>1101</v>
      </c>
      <c r="T25" s="325">
        <f t="shared" si="1"/>
        <v>183.5</v>
      </c>
      <c r="U25" s="326" t="e">
        <f>S25-#REF!</f>
        <v>#REF!</v>
      </c>
      <c r="V25" s="326">
        <f t="shared" si="2"/>
        <v>251</v>
      </c>
    </row>
    <row r="26" spans="1:22" ht="18" x14ac:dyDescent="0.25">
      <c r="A26" s="369">
        <v>23</v>
      </c>
      <c r="B26" s="382"/>
      <c r="C26" s="383"/>
      <c r="D26" s="383"/>
      <c r="E26" s="379" t="s">
        <v>76</v>
      </c>
      <c r="F26" s="386" t="s">
        <v>49</v>
      </c>
      <c r="G26" s="387">
        <v>8</v>
      </c>
      <c r="H26" s="375">
        <v>138</v>
      </c>
      <c r="I26" s="375">
        <v>191</v>
      </c>
      <c r="J26" s="375">
        <v>170</v>
      </c>
      <c r="K26" s="381">
        <v>177</v>
      </c>
      <c r="L26" s="375">
        <v>174</v>
      </c>
      <c r="M26" s="375">
        <v>156</v>
      </c>
      <c r="N26" s="378"/>
      <c r="O26" s="378"/>
      <c r="P26" s="325"/>
      <c r="Q26" s="326"/>
      <c r="R26" s="323">
        <f t="shared" si="0"/>
        <v>1006</v>
      </c>
      <c r="S26" s="324">
        <f t="shared" si="3"/>
        <v>1054</v>
      </c>
      <c r="T26" s="325">
        <f t="shared" si="1"/>
        <v>167.66666666666666</v>
      </c>
      <c r="U26" s="326" t="e">
        <f>S26-#REF!</f>
        <v>#REF!</v>
      </c>
      <c r="V26" s="326">
        <f t="shared" si="2"/>
        <v>191</v>
      </c>
    </row>
    <row r="27" spans="1:22" ht="18" x14ac:dyDescent="0.25">
      <c r="A27" s="369">
        <v>24</v>
      </c>
      <c r="B27" s="382"/>
      <c r="C27" s="383"/>
      <c r="D27" s="383"/>
      <c r="E27" s="379" t="s">
        <v>77</v>
      </c>
      <c r="F27" s="373" t="s">
        <v>49</v>
      </c>
      <c r="G27" s="374">
        <v>8</v>
      </c>
      <c r="H27" s="375">
        <v>152</v>
      </c>
      <c r="I27" s="375">
        <v>147</v>
      </c>
      <c r="J27" s="375">
        <v>183</v>
      </c>
      <c r="K27" s="381">
        <v>177</v>
      </c>
      <c r="L27" s="375">
        <v>167</v>
      </c>
      <c r="M27" s="375">
        <v>149</v>
      </c>
      <c r="N27" s="378"/>
      <c r="O27" s="378"/>
      <c r="P27" s="325"/>
      <c r="Q27" s="326"/>
      <c r="R27" s="323">
        <f t="shared" si="0"/>
        <v>975</v>
      </c>
      <c r="S27" s="324">
        <f t="shared" si="3"/>
        <v>1023</v>
      </c>
      <c r="T27" s="325">
        <f t="shared" si="1"/>
        <v>162.5</v>
      </c>
      <c r="U27" s="326" t="e">
        <f>S27-#REF!</f>
        <v>#REF!</v>
      </c>
      <c r="V27" s="326">
        <f t="shared" si="2"/>
        <v>183</v>
      </c>
    </row>
    <row r="28" spans="1:22" ht="18" x14ac:dyDescent="0.25">
      <c r="A28" s="369">
        <v>25</v>
      </c>
      <c r="B28" s="385"/>
      <c r="C28" s="385"/>
      <c r="D28" s="385"/>
      <c r="E28" s="379" t="s">
        <v>78</v>
      </c>
      <c r="F28" s="373" t="s">
        <v>53</v>
      </c>
      <c r="G28" s="374">
        <v>8</v>
      </c>
      <c r="H28" s="375">
        <v>145</v>
      </c>
      <c r="I28" s="375">
        <v>143</v>
      </c>
      <c r="J28" s="375">
        <v>142</v>
      </c>
      <c r="K28" s="381">
        <v>178</v>
      </c>
      <c r="L28" s="375">
        <v>170</v>
      </c>
      <c r="M28" s="375">
        <v>191</v>
      </c>
      <c r="N28" s="378"/>
      <c r="O28" s="378"/>
      <c r="P28" s="378"/>
      <c r="Q28" s="378"/>
      <c r="R28" s="323">
        <f t="shared" si="0"/>
        <v>969</v>
      </c>
      <c r="S28" s="324">
        <f t="shared" si="3"/>
        <v>1017</v>
      </c>
      <c r="T28" s="325">
        <f t="shared" si="1"/>
        <v>161.5</v>
      </c>
      <c r="U28" s="326" t="e">
        <f>S28-#REF!</f>
        <v>#REF!</v>
      </c>
      <c r="V28" s="326">
        <f t="shared" si="2"/>
        <v>191</v>
      </c>
    </row>
    <row r="29" spans="1:22" ht="18" x14ac:dyDescent="0.25">
      <c r="A29" s="369">
        <v>26</v>
      </c>
      <c r="B29" s="382"/>
      <c r="C29" s="383"/>
      <c r="D29" s="383"/>
      <c r="E29" s="372" t="s">
        <v>79</v>
      </c>
      <c r="F29" s="373" t="s">
        <v>53</v>
      </c>
      <c r="G29" s="374"/>
      <c r="H29" s="375">
        <v>166</v>
      </c>
      <c r="I29" s="375">
        <v>169</v>
      </c>
      <c r="J29" s="375">
        <v>169</v>
      </c>
      <c r="K29" s="381">
        <v>137</v>
      </c>
      <c r="L29" s="375">
        <v>165</v>
      </c>
      <c r="M29" s="375">
        <v>132</v>
      </c>
      <c r="N29" s="378"/>
      <c r="O29" s="378"/>
      <c r="P29" s="378"/>
      <c r="Q29" s="378"/>
      <c r="R29" s="323">
        <f t="shared" si="0"/>
        <v>938</v>
      </c>
      <c r="S29" s="324">
        <f t="shared" si="3"/>
        <v>938</v>
      </c>
      <c r="T29" s="325">
        <f t="shared" si="1"/>
        <v>156.33333333333334</v>
      </c>
      <c r="U29" s="326" t="e">
        <f>S29-#REF!</f>
        <v>#REF!</v>
      </c>
      <c r="V29" s="326">
        <f t="shared" si="2"/>
        <v>169</v>
      </c>
    </row>
  </sheetData>
  <mergeCells count="1">
    <mergeCell ref="A2:J2"/>
  </mergeCells>
  <conditionalFormatting sqref="H16:M16">
    <cfRule type="cellIs" dxfId="1" priority="4" operator="greaterThanOrEqual">
      <formula>200</formula>
    </cfRule>
    <cfRule type="cellIs" dxfId="0" priority="5" operator="equal">
      <formula>0</formula>
    </cfRule>
  </conditionalFormatting>
  <pageMargins left="0.43333333333333302" right="0.15763888888888899" top="0.78749999999999998" bottom="0.51180555555555496" header="0.118055555555556" footer="0.51180555555555496"/>
  <pageSetup paperSize="9" scale="49" firstPageNumber="0" orientation="portrait" r:id="rId1"/>
  <headerFooter>
    <oddHeader>&amp;C&amp;F&amp;R&amp;D / &amp;T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9900"/>
    <pageSetUpPr fitToPage="1"/>
  </sheetPr>
  <dimension ref="A1:S20"/>
  <sheetViews>
    <sheetView view="pageBreakPreview" zoomScale="80" zoomScaleNormal="90" zoomScalePageLayoutView="80" workbookViewId="0">
      <selection activeCell="A17" sqref="A17"/>
    </sheetView>
  </sheetViews>
  <sheetFormatPr defaultRowHeight="15.75" x14ac:dyDescent="0.25"/>
  <cols>
    <col min="1" max="1" width="6.140625" style="1"/>
    <col min="2" max="2" width="4.140625" style="1"/>
    <col min="3" max="3" width="4" style="1"/>
    <col min="4" max="4" width="3.42578125" style="4"/>
    <col min="5" max="5" width="30.28515625" style="242"/>
    <col min="6" max="6" width="11.5703125" style="242"/>
    <col min="7" max="7" width="13.5703125" style="2"/>
    <col min="8" max="8" width="7" style="2"/>
    <col min="9" max="10" width="7" style="1"/>
    <col min="11" max="14" width="7" style="4"/>
    <col min="15" max="15" width="9" style="4"/>
    <col min="16" max="16" width="14.42578125" style="4"/>
    <col min="17" max="17" width="8.140625"/>
    <col min="18" max="18" width="7.42578125" style="42"/>
    <col min="19" max="19" width="7.140625" style="42"/>
    <col min="20" max="1025" width="10.5703125"/>
  </cols>
  <sheetData>
    <row r="1" spans="1:19" ht="70.7" customHeight="1" x14ac:dyDescent="0.2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R1"/>
      <c r="S1"/>
    </row>
    <row r="2" spans="1:19" ht="18" x14ac:dyDescent="0.25">
      <c r="A2" s="395" t="s">
        <v>80</v>
      </c>
      <c r="B2" s="395"/>
      <c r="C2" s="395"/>
      <c r="D2" s="395"/>
      <c r="E2" s="395"/>
      <c r="F2" s="395"/>
      <c r="G2" s="395"/>
      <c r="H2" s="395"/>
      <c r="I2" s="395"/>
      <c r="J2" s="395"/>
      <c r="K2" s="395"/>
      <c r="L2" s="243"/>
      <c r="M2" s="243"/>
      <c r="N2" s="243"/>
      <c r="P2"/>
      <c r="R2"/>
      <c r="S2" s="244">
        <f>MAX(I4:N15)</f>
        <v>299</v>
      </c>
    </row>
    <row r="3" spans="1:19" s="5" customFormat="1" ht="39" customHeight="1" x14ac:dyDescent="0.2">
      <c r="A3" s="6" t="s">
        <v>1</v>
      </c>
      <c r="B3" s="269" t="s">
        <v>81</v>
      </c>
      <c r="C3" s="270" t="s">
        <v>18</v>
      </c>
      <c r="D3" s="271" t="s">
        <v>19</v>
      </c>
      <c r="E3" s="59" t="s">
        <v>3</v>
      </c>
      <c r="F3" s="59"/>
      <c r="G3" s="59" t="s">
        <v>4</v>
      </c>
      <c r="H3" s="59" t="s">
        <v>20</v>
      </c>
      <c r="I3" s="272" t="s">
        <v>21</v>
      </c>
      <c r="J3" s="272" t="s">
        <v>22</v>
      </c>
      <c r="K3" s="272" t="s">
        <v>23</v>
      </c>
      <c r="L3" s="272" t="s">
        <v>24</v>
      </c>
      <c r="M3" s="272" t="s">
        <v>25</v>
      </c>
      <c r="N3" s="272" t="s">
        <v>26</v>
      </c>
      <c r="O3" s="62" t="s">
        <v>31</v>
      </c>
      <c r="P3" s="63" t="s">
        <v>32</v>
      </c>
      <c r="Q3" s="273" t="s">
        <v>33</v>
      </c>
      <c r="R3" s="272" t="s">
        <v>34</v>
      </c>
      <c r="S3" s="272" t="s">
        <v>35</v>
      </c>
    </row>
    <row r="4" spans="1:19" ht="18.75" x14ac:dyDescent="0.25">
      <c r="A4" s="225">
        <v>1</v>
      </c>
      <c r="B4" s="265">
        <v>3</v>
      </c>
      <c r="C4" s="266"/>
      <c r="D4" s="266"/>
      <c r="E4" s="260" t="s">
        <v>52</v>
      </c>
      <c r="F4" s="274"/>
      <c r="G4" s="34" t="s">
        <v>53</v>
      </c>
      <c r="H4" s="268"/>
      <c r="I4" s="275">
        <v>263</v>
      </c>
      <c r="J4" s="276">
        <v>233</v>
      </c>
      <c r="K4" s="73">
        <v>225</v>
      </c>
      <c r="L4" s="73">
        <v>258</v>
      </c>
      <c r="M4" s="74">
        <v>173</v>
      </c>
      <c r="N4" s="277">
        <v>222</v>
      </c>
      <c r="O4" s="278">
        <f t="shared" ref="O4:O20" si="0">SUM(I4:N4)</f>
        <v>1374</v>
      </c>
      <c r="P4" s="257">
        <f t="shared" ref="P4:P20" si="1">COUNT(I4:N4)*H4+O4</f>
        <v>1374</v>
      </c>
      <c r="Q4" s="258">
        <f t="shared" ref="Q4:Q20" si="2">IF(P4,AVERAGE(I4:N4),0)</f>
        <v>229</v>
      </c>
      <c r="R4" s="259">
        <f t="shared" ref="R4:R20" si="3">P4-$P$4</f>
        <v>0</v>
      </c>
      <c r="S4" s="259">
        <f t="shared" ref="S4:S20" si="4">MAX(I4:N4)</f>
        <v>263</v>
      </c>
    </row>
    <row r="5" spans="1:19" ht="18.75" x14ac:dyDescent="0.25">
      <c r="A5" s="225">
        <v>2</v>
      </c>
      <c r="B5" s="265">
        <v>3</v>
      </c>
      <c r="C5" s="266"/>
      <c r="D5" s="266"/>
      <c r="E5" s="260" t="s">
        <v>55</v>
      </c>
      <c r="F5" s="267"/>
      <c r="G5" s="34" t="s">
        <v>53</v>
      </c>
      <c r="H5" s="268"/>
      <c r="I5" s="279">
        <v>238</v>
      </c>
      <c r="J5" s="97">
        <v>189</v>
      </c>
      <c r="K5" s="96">
        <v>289</v>
      </c>
      <c r="L5" s="96">
        <v>247</v>
      </c>
      <c r="M5" s="280">
        <v>199</v>
      </c>
      <c r="N5" s="281">
        <v>201</v>
      </c>
      <c r="O5" s="278">
        <f t="shared" si="0"/>
        <v>1363</v>
      </c>
      <c r="P5" s="257">
        <f t="shared" si="1"/>
        <v>1363</v>
      </c>
      <c r="Q5" s="258">
        <f t="shared" si="2"/>
        <v>227.16666666666666</v>
      </c>
      <c r="R5" s="259">
        <f t="shared" si="3"/>
        <v>-11</v>
      </c>
      <c r="S5" s="259">
        <f t="shared" si="4"/>
        <v>289</v>
      </c>
    </row>
    <row r="6" spans="1:19" ht="18.75" x14ac:dyDescent="0.25">
      <c r="A6" s="225">
        <v>3</v>
      </c>
      <c r="B6" s="265">
        <v>3</v>
      </c>
      <c r="C6" s="266"/>
      <c r="D6" s="266"/>
      <c r="E6" s="260" t="s">
        <v>58</v>
      </c>
      <c r="F6" s="267"/>
      <c r="G6" s="34" t="s">
        <v>49</v>
      </c>
      <c r="H6" s="268"/>
      <c r="I6" s="279">
        <v>236</v>
      </c>
      <c r="J6" s="282">
        <v>228</v>
      </c>
      <c r="K6" s="97">
        <v>193</v>
      </c>
      <c r="L6" s="96">
        <v>235</v>
      </c>
      <c r="M6" s="97">
        <v>192</v>
      </c>
      <c r="N6" s="281">
        <v>229</v>
      </c>
      <c r="O6" s="278">
        <f t="shared" si="0"/>
        <v>1313</v>
      </c>
      <c r="P6" s="257">
        <f t="shared" si="1"/>
        <v>1313</v>
      </c>
      <c r="Q6" s="258">
        <f t="shared" si="2"/>
        <v>218.83333333333334</v>
      </c>
      <c r="R6" s="259">
        <f t="shared" si="3"/>
        <v>-61</v>
      </c>
      <c r="S6" s="259">
        <f t="shared" si="4"/>
        <v>236</v>
      </c>
    </row>
    <row r="7" spans="1:19" ht="18.75" x14ac:dyDescent="0.25">
      <c r="A7" s="225">
        <v>4</v>
      </c>
      <c r="B7" s="265">
        <v>3</v>
      </c>
      <c r="C7" s="266"/>
      <c r="D7" s="266"/>
      <c r="E7" s="260" t="s">
        <v>61</v>
      </c>
      <c r="F7" s="267"/>
      <c r="G7" s="34" t="s">
        <v>53</v>
      </c>
      <c r="H7" s="268"/>
      <c r="I7" s="279">
        <v>220</v>
      </c>
      <c r="J7" s="282">
        <v>255</v>
      </c>
      <c r="K7" s="96">
        <v>204</v>
      </c>
      <c r="L7" s="97">
        <v>196</v>
      </c>
      <c r="M7" s="96">
        <v>239</v>
      </c>
      <c r="N7" s="283">
        <v>194</v>
      </c>
      <c r="O7" s="278">
        <f t="shared" si="0"/>
        <v>1308</v>
      </c>
      <c r="P7" s="257">
        <f t="shared" si="1"/>
        <v>1308</v>
      </c>
      <c r="Q7" s="258">
        <f t="shared" si="2"/>
        <v>218</v>
      </c>
      <c r="R7" s="259">
        <f t="shared" si="3"/>
        <v>-66</v>
      </c>
      <c r="S7" s="259">
        <f t="shared" si="4"/>
        <v>255</v>
      </c>
    </row>
    <row r="8" spans="1:19" ht="18.75" x14ac:dyDescent="0.25">
      <c r="A8" s="225">
        <v>5</v>
      </c>
      <c r="B8" s="265">
        <v>3</v>
      </c>
      <c r="C8" s="266"/>
      <c r="D8" s="266"/>
      <c r="E8" s="260" t="s">
        <v>59</v>
      </c>
      <c r="F8" s="267"/>
      <c r="G8" s="34" t="s">
        <v>53</v>
      </c>
      <c r="H8" s="268"/>
      <c r="I8" s="284">
        <v>245</v>
      </c>
      <c r="J8" s="97">
        <v>158</v>
      </c>
      <c r="K8" s="96">
        <v>208</v>
      </c>
      <c r="L8" s="96">
        <v>266</v>
      </c>
      <c r="M8" s="96">
        <v>232</v>
      </c>
      <c r="N8" s="285">
        <v>194</v>
      </c>
      <c r="O8" s="278">
        <f t="shared" si="0"/>
        <v>1303</v>
      </c>
      <c r="P8" s="257">
        <f t="shared" si="1"/>
        <v>1303</v>
      </c>
      <c r="Q8" s="258">
        <f t="shared" si="2"/>
        <v>217.16666666666666</v>
      </c>
      <c r="R8" s="259">
        <f t="shared" si="3"/>
        <v>-71</v>
      </c>
      <c r="S8" s="259">
        <f t="shared" si="4"/>
        <v>266</v>
      </c>
    </row>
    <row r="9" spans="1:19" ht="18.75" x14ac:dyDescent="0.25">
      <c r="A9" s="225">
        <v>6</v>
      </c>
      <c r="B9" s="265">
        <v>3</v>
      </c>
      <c r="C9" s="266"/>
      <c r="D9" s="266"/>
      <c r="E9" s="260" t="s">
        <v>62</v>
      </c>
      <c r="F9" s="267"/>
      <c r="G9" s="34" t="s">
        <v>53</v>
      </c>
      <c r="H9" s="268"/>
      <c r="I9" s="279">
        <v>221</v>
      </c>
      <c r="J9" s="125">
        <v>179</v>
      </c>
      <c r="K9" s="97">
        <v>174</v>
      </c>
      <c r="L9" s="96">
        <v>201</v>
      </c>
      <c r="M9" s="96">
        <v>224</v>
      </c>
      <c r="N9" s="281">
        <v>299</v>
      </c>
      <c r="O9" s="278">
        <f t="shared" si="0"/>
        <v>1298</v>
      </c>
      <c r="P9" s="257">
        <f t="shared" si="1"/>
        <v>1298</v>
      </c>
      <c r="Q9" s="258">
        <f t="shared" si="2"/>
        <v>216.33333333333334</v>
      </c>
      <c r="R9" s="259">
        <f t="shared" si="3"/>
        <v>-76</v>
      </c>
      <c r="S9" s="259">
        <f t="shared" si="4"/>
        <v>299</v>
      </c>
    </row>
    <row r="10" spans="1:19" ht="18.75" x14ac:dyDescent="0.25">
      <c r="A10" s="225">
        <v>7</v>
      </c>
      <c r="B10" s="265">
        <v>3</v>
      </c>
      <c r="C10" s="266"/>
      <c r="D10" s="266"/>
      <c r="E10" s="260" t="s">
        <v>63</v>
      </c>
      <c r="F10" s="267"/>
      <c r="G10" s="34" t="s">
        <v>53</v>
      </c>
      <c r="H10" s="268"/>
      <c r="I10" s="284">
        <v>237</v>
      </c>
      <c r="J10" s="282">
        <v>247</v>
      </c>
      <c r="K10" s="96">
        <v>212</v>
      </c>
      <c r="L10" s="96">
        <v>216</v>
      </c>
      <c r="M10" s="97">
        <v>198</v>
      </c>
      <c r="N10" s="285">
        <v>182</v>
      </c>
      <c r="O10" s="278">
        <f t="shared" si="0"/>
        <v>1292</v>
      </c>
      <c r="P10" s="257">
        <f t="shared" si="1"/>
        <v>1292</v>
      </c>
      <c r="Q10" s="258">
        <f t="shared" si="2"/>
        <v>215.33333333333334</v>
      </c>
      <c r="R10" s="259">
        <f t="shared" si="3"/>
        <v>-82</v>
      </c>
      <c r="S10" s="259">
        <f t="shared" si="4"/>
        <v>247</v>
      </c>
    </row>
    <row r="11" spans="1:19" ht="18.75" x14ac:dyDescent="0.3">
      <c r="A11" s="225">
        <v>8</v>
      </c>
      <c r="B11" s="265">
        <v>3</v>
      </c>
      <c r="C11" s="266"/>
      <c r="D11" s="266"/>
      <c r="E11" s="260" t="s">
        <v>82</v>
      </c>
      <c r="F11" s="286"/>
      <c r="G11" s="34" t="s">
        <v>53</v>
      </c>
      <c r="H11" s="268"/>
      <c r="I11" s="279">
        <v>200</v>
      </c>
      <c r="J11" s="282">
        <v>204</v>
      </c>
      <c r="K11" s="96">
        <v>204</v>
      </c>
      <c r="L11" s="96">
        <v>220</v>
      </c>
      <c r="M11" s="97">
        <v>191</v>
      </c>
      <c r="N11" s="287">
        <v>218</v>
      </c>
      <c r="O11" s="278">
        <f t="shared" si="0"/>
        <v>1237</v>
      </c>
      <c r="P11" s="257">
        <f t="shared" si="1"/>
        <v>1237</v>
      </c>
      <c r="Q11" s="258">
        <f t="shared" si="2"/>
        <v>206.16666666666666</v>
      </c>
      <c r="R11" s="259">
        <f t="shared" si="3"/>
        <v>-137</v>
      </c>
      <c r="S11" s="259">
        <f t="shared" si="4"/>
        <v>220</v>
      </c>
    </row>
    <row r="12" spans="1:19" ht="18.75" customHeight="1" x14ac:dyDescent="0.25">
      <c r="A12" s="225">
        <v>9</v>
      </c>
      <c r="B12" s="265">
        <v>3</v>
      </c>
      <c r="C12" s="266"/>
      <c r="D12" s="266"/>
      <c r="E12" s="260" t="s">
        <v>83</v>
      </c>
      <c r="F12" s="267"/>
      <c r="G12" s="34" t="s">
        <v>84</v>
      </c>
      <c r="H12" s="268"/>
      <c r="I12" s="288">
        <v>180</v>
      </c>
      <c r="J12" s="125">
        <v>167</v>
      </c>
      <c r="K12" s="96">
        <v>233</v>
      </c>
      <c r="L12" s="96">
        <v>205</v>
      </c>
      <c r="M12" s="96">
        <v>219</v>
      </c>
      <c r="N12" s="287">
        <v>205</v>
      </c>
      <c r="O12" s="278">
        <f t="shared" si="0"/>
        <v>1209</v>
      </c>
      <c r="P12" s="257">
        <f t="shared" si="1"/>
        <v>1209</v>
      </c>
      <c r="Q12" s="258">
        <f t="shared" si="2"/>
        <v>201.5</v>
      </c>
      <c r="R12" s="259">
        <f t="shared" si="3"/>
        <v>-165</v>
      </c>
      <c r="S12" s="259">
        <f t="shared" si="4"/>
        <v>233</v>
      </c>
    </row>
    <row r="13" spans="1:19" ht="18.75" x14ac:dyDescent="0.25">
      <c r="A13" s="225">
        <v>10</v>
      </c>
      <c r="B13" s="265">
        <v>3</v>
      </c>
      <c r="C13" s="266"/>
      <c r="D13" s="266"/>
      <c r="E13" s="260" t="s">
        <v>85</v>
      </c>
      <c r="F13" s="267"/>
      <c r="G13" s="34" t="s">
        <v>53</v>
      </c>
      <c r="H13" s="268">
        <v>8</v>
      </c>
      <c r="I13" s="289">
        <v>193</v>
      </c>
      <c r="J13" s="125">
        <v>169</v>
      </c>
      <c r="K13" s="97">
        <v>160</v>
      </c>
      <c r="L13" s="97">
        <v>168</v>
      </c>
      <c r="M13" s="96">
        <v>209</v>
      </c>
      <c r="N13" s="281">
        <v>234</v>
      </c>
      <c r="O13" s="278">
        <f t="shared" si="0"/>
        <v>1133</v>
      </c>
      <c r="P13" s="257">
        <f t="shared" si="1"/>
        <v>1181</v>
      </c>
      <c r="Q13" s="258">
        <f t="shared" si="2"/>
        <v>188.83333333333334</v>
      </c>
      <c r="R13" s="259">
        <f t="shared" si="3"/>
        <v>-193</v>
      </c>
      <c r="S13" s="259">
        <f t="shared" si="4"/>
        <v>234</v>
      </c>
    </row>
    <row r="14" spans="1:19" ht="18.75" x14ac:dyDescent="0.25">
      <c r="A14" s="225">
        <v>11</v>
      </c>
      <c r="B14" s="265">
        <v>3</v>
      </c>
      <c r="C14" s="266"/>
      <c r="D14" s="266"/>
      <c r="E14" s="260" t="s">
        <v>69</v>
      </c>
      <c r="F14" s="267"/>
      <c r="G14" s="34" t="s">
        <v>53</v>
      </c>
      <c r="H14" s="268"/>
      <c r="I14" s="279">
        <v>193</v>
      </c>
      <c r="J14" s="282">
        <v>171</v>
      </c>
      <c r="K14" s="97">
        <v>169</v>
      </c>
      <c r="L14" s="97">
        <v>196</v>
      </c>
      <c r="M14" s="97">
        <v>186</v>
      </c>
      <c r="N14" s="281">
        <v>238</v>
      </c>
      <c r="O14" s="278">
        <f t="shared" si="0"/>
        <v>1153</v>
      </c>
      <c r="P14" s="257">
        <f t="shared" si="1"/>
        <v>1153</v>
      </c>
      <c r="Q14" s="258">
        <f t="shared" si="2"/>
        <v>192.16666666666666</v>
      </c>
      <c r="R14" s="259">
        <f t="shared" si="3"/>
        <v>-221</v>
      </c>
      <c r="S14" s="259">
        <f t="shared" si="4"/>
        <v>238</v>
      </c>
    </row>
    <row r="15" spans="1:19" ht="18.75" customHeight="1" x14ac:dyDescent="0.25">
      <c r="A15" s="225">
        <v>12</v>
      </c>
      <c r="B15" s="265">
        <v>3</v>
      </c>
      <c r="C15" s="266"/>
      <c r="D15" s="266"/>
      <c r="E15" s="260" t="s">
        <v>73</v>
      </c>
      <c r="F15" s="267"/>
      <c r="G15" s="34" t="s">
        <v>74</v>
      </c>
      <c r="H15" s="268"/>
      <c r="I15" s="279">
        <v>205</v>
      </c>
      <c r="J15" s="282">
        <v>141</v>
      </c>
      <c r="K15" s="97">
        <v>185</v>
      </c>
      <c r="L15" s="96">
        <v>211</v>
      </c>
      <c r="M15" s="96">
        <v>203</v>
      </c>
      <c r="N15" s="283">
        <v>172</v>
      </c>
      <c r="O15" s="278">
        <f t="shared" si="0"/>
        <v>1117</v>
      </c>
      <c r="P15" s="257">
        <f t="shared" si="1"/>
        <v>1117</v>
      </c>
      <c r="Q15" s="258">
        <f t="shared" si="2"/>
        <v>186.16666666666666</v>
      </c>
      <c r="R15" s="259">
        <f t="shared" si="3"/>
        <v>-257</v>
      </c>
      <c r="S15" s="259">
        <f t="shared" si="4"/>
        <v>211</v>
      </c>
    </row>
    <row r="16" spans="1:19" ht="18.75" customHeight="1" x14ac:dyDescent="0.25">
      <c r="A16" s="225">
        <v>13</v>
      </c>
      <c r="B16" s="265">
        <v>3</v>
      </c>
      <c r="C16" s="266"/>
      <c r="D16" s="266"/>
      <c r="E16" s="260" t="s">
        <v>86</v>
      </c>
      <c r="F16" s="267"/>
      <c r="G16" s="34" t="s">
        <v>49</v>
      </c>
      <c r="H16" s="268"/>
      <c r="I16" s="288">
        <v>153</v>
      </c>
      <c r="J16" s="125">
        <v>192</v>
      </c>
      <c r="K16" s="96">
        <v>226</v>
      </c>
      <c r="L16" s="97">
        <v>170</v>
      </c>
      <c r="M16" s="96">
        <v>178</v>
      </c>
      <c r="N16" s="285">
        <v>168</v>
      </c>
      <c r="O16" s="278">
        <f t="shared" si="0"/>
        <v>1087</v>
      </c>
      <c r="P16" s="257">
        <f t="shared" si="1"/>
        <v>1087</v>
      </c>
      <c r="Q16" s="258">
        <f t="shared" si="2"/>
        <v>181.16666666666666</v>
      </c>
      <c r="R16" s="259">
        <f t="shared" si="3"/>
        <v>-287</v>
      </c>
      <c r="S16" s="259">
        <f t="shared" si="4"/>
        <v>226</v>
      </c>
    </row>
    <row r="17" spans="1:19" ht="18.75" x14ac:dyDescent="0.25">
      <c r="A17" s="225">
        <v>15</v>
      </c>
      <c r="B17" s="265"/>
      <c r="C17" s="266"/>
      <c r="D17" s="266"/>
      <c r="E17" s="260" t="s">
        <v>76</v>
      </c>
      <c r="F17" s="267"/>
      <c r="G17" s="34" t="s">
        <v>49</v>
      </c>
      <c r="H17" s="268">
        <v>8</v>
      </c>
      <c r="I17" s="288">
        <v>138</v>
      </c>
      <c r="J17" s="97">
        <v>191</v>
      </c>
      <c r="K17" s="97">
        <v>170</v>
      </c>
      <c r="L17" s="97">
        <v>177</v>
      </c>
      <c r="M17" s="97">
        <v>174</v>
      </c>
      <c r="N17" s="285">
        <v>156</v>
      </c>
      <c r="O17" s="278">
        <f t="shared" si="0"/>
        <v>1006</v>
      </c>
      <c r="P17" s="257">
        <f t="shared" si="1"/>
        <v>1054</v>
      </c>
      <c r="Q17" s="258">
        <f t="shared" si="2"/>
        <v>167.66666666666666</v>
      </c>
      <c r="R17" s="259">
        <f t="shared" si="3"/>
        <v>-320</v>
      </c>
      <c r="S17" s="259">
        <f t="shared" si="4"/>
        <v>191</v>
      </c>
    </row>
    <row r="18" spans="1:19" ht="18.75" customHeight="1" x14ac:dyDescent="0.25">
      <c r="A18" s="225">
        <v>16</v>
      </c>
      <c r="B18" s="265"/>
      <c r="C18" s="266"/>
      <c r="D18" s="266"/>
      <c r="E18" s="260"/>
      <c r="F18" s="267"/>
      <c r="G18" s="34"/>
      <c r="H18" s="268"/>
      <c r="I18" s="288"/>
      <c r="J18" s="125"/>
      <c r="K18" s="97"/>
      <c r="L18" s="97"/>
      <c r="M18" s="97"/>
      <c r="N18" s="283"/>
      <c r="O18" s="278">
        <f t="shared" si="0"/>
        <v>0</v>
      </c>
      <c r="P18" s="257">
        <f t="shared" si="1"/>
        <v>0</v>
      </c>
      <c r="Q18" s="258">
        <f t="shared" si="2"/>
        <v>0</v>
      </c>
      <c r="R18" s="259">
        <f t="shared" si="3"/>
        <v>-1374</v>
      </c>
      <c r="S18" s="259">
        <f t="shared" si="4"/>
        <v>0</v>
      </c>
    </row>
    <row r="19" spans="1:19" ht="18.75" x14ac:dyDescent="0.25">
      <c r="A19" s="225">
        <v>17</v>
      </c>
      <c r="B19" s="265"/>
      <c r="C19" s="266"/>
      <c r="D19" s="266"/>
      <c r="E19" s="260"/>
      <c r="F19" s="267"/>
      <c r="G19" s="34"/>
      <c r="H19" s="268"/>
      <c r="I19" s="288"/>
      <c r="J19" s="125"/>
      <c r="K19" s="97"/>
      <c r="L19" s="97"/>
      <c r="M19" s="97"/>
      <c r="N19" s="283"/>
      <c r="O19" s="278">
        <f t="shared" si="0"/>
        <v>0</v>
      </c>
      <c r="P19" s="257">
        <f t="shared" si="1"/>
        <v>0</v>
      </c>
      <c r="Q19" s="258">
        <f t="shared" si="2"/>
        <v>0</v>
      </c>
      <c r="R19" s="259">
        <f t="shared" si="3"/>
        <v>-1374</v>
      </c>
      <c r="S19" s="259">
        <f t="shared" si="4"/>
        <v>0</v>
      </c>
    </row>
    <row r="20" spans="1:19" ht="18.75" x14ac:dyDescent="0.25">
      <c r="A20" s="225">
        <v>18</v>
      </c>
      <c r="B20" s="265"/>
      <c r="C20" s="266"/>
      <c r="D20" s="266"/>
      <c r="E20" s="260"/>
      <c r="F20" s="267"/>
      <c r="G20" s="34"/>
      <c r="H20" s="268"/>
      <c r="I20" s="290"/>
      <c r="J20" s="186"/>
      <c r="K20" s="187"/>
      <c r="L20" s="187"/>
      <c r="M20" s="187"/>
      <c r="N20" s="291"/>
      <c r="O20" s="278">
        <f t="shared" si="0"/>
        <v>0</v>
      </c>
      <c r="P20" s="257">
        <f t="shared" si="1"/>
        <v>0</v>
      </c>
      <c r="Q20" s="258">
        <f t="shared" si="2"/>
        <v>0</v>
      </c>
      <c r="R20" s="259">
        <f t="shared" si="3"/>
        <v>-1374</v>
      </c>
      <c r="S20" s="259">
        <f t="shared" si="4"/>
        <v>0</v>
      </c>
    </row>
  </sheetData>
  <mergeCells count="1">
    <mergeCell ref="A2:K2"/>
  </mergeCells>
  <pageMargins left="0.43333333333333302" right="0.15763888888888899" top="0.78749999999999998" bottom="0.51180555555555496" header="0.118055555555556" footer="0.51180555555555496"/>
  <pageSetup paperSize="9" scale="58" firstPageNumber="0" orientation="portrait" r:id="rId1"/>
  <headerFooter>
    <oddHeader>&amp;C&amp;F&amp;R&amp;D / &amp;T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9900"/>
    <pageSetUpPr fitToPage="1"/>
  </sheetPr>
  <dimension ref="A1:S19"/>
  <sheetViews>
    <sheetView view="pageBreakPreview" topLeftCell="A2" zoomScale="90" zoomScaleNormal="90" zoomScalePageLayoutView="90" workbookViewId="0">
      <selection activeCell="A5" sqref="A5"/>
    </sheetView>
  </sheetViews>
  <sheetFormatPr defaultRowHeight="15.75" x14ac:dyDescent="0.25"/>
  <cols>
    <col min="1" max="1" width="6.140625" style="1"/>
    <col min="2" max="2" width="4.140625" style="1"/>
    <col min="3" max="3" width="4" style="1"/>
    <col min="4" max="4" width="6.5703125" style="4"/>
    <col min="5" max="5" width="27" style="242"/>
    <col min="6" max="6" width="0" style="242" hidden="1"/>
    <col min="7" max="7" width="12" style="2"/>
    <col min="8" max="8" width="7" style="2"/>
    <col min="9" max="10" width="7" style="1"/>
    <col min="11" max="14" width="7" style="4"/>
    <col min="15" max="15" width="9" style="4"/>
    <col min="16" max="16" width="14.42578125" style="4"/>
    <col min="17" max="17" width="8.140625"/>
    <col min="18" max="18" width="7.42578125" style="42"/>
    <col min="19" max="19" width="7.140625" style="42"/>
    <col min="20" max="1025" width="10.5703125"/>
  </cols>
  <sheetData>
    <row r="1" spans="1:19" ht="70.7" customHeight="1" x14ac:dyDescent="0.2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R1"/>
      <c r="S1"/>
    </row>
    <row r="2" spans="1:19" ht="19.5" x14ac:dyDescent="0.25">
      <c r="A2" s="394" t="s">
        <v>87</v>
      </c>
      <c r="B2" s="394"/>
      <c r="C2" s="394"/>
      <c r="D2" s="394"/>
      <c r="E2" s="394"/>
      <c r="F2" s="394"/>
      <c r="G2" s="394"/>
      <c r="H2" s="394"/>
      <c r="I2" s="394"/>
      <c r="J2" s="394"/>
      <c r="K2" s="394"/>
      <c r="L2" s="243"/>
      <c r="M2" s="243"/>
      <c r="N2" s="243"/>
      <c r="P2"/>
      <c r="R2"/>
      <c r="S2" s="244">
        <f>MAX(I4:N8)</f>
        <v>300</v>
      </c>
    </row>
    <row r="3" spans="1:19" s="5" customFormat="1" ht="39" customHeight="1" x14ac:dyDescent="0.2">
      <c r="A3" s="245" t="s">
        <v>1</v>
      </c>
      <c r="B3" s="246" t="s">
        <v>81</v>
      </c>
      <c r="C3" s="247" t="s">
        <v>18</v>
      </c>
      <c r="D3" s="248" t="s">
        <v>19</v>
      </c>
      <c r="E3" s="249" t="s">
        <v>3</v>
      </c>
      <c r="F3" s="249"/>
      <c r="G3" s="249" t="s">
        <v>4</v>
      </c>
      <c r="H3" s="249" t="s">
        <v>20</v>
      </c>
      <c r="I3" s="251" t="s">
        <v>21</v>
      </c>
      <c r="J3" s="251" t="s">
        <v>22</v>
      </c>
      <c r="K3" s="251" t="s">
        <v>23</v>
      </c>
      <c r="L3" s="251" t="s">
        <v>24</v>
      </c>
      <c r="M3" s="251" t="s">
        <v>25</v>
      </c>
      <c r="N3" s="251" t="s">
        <v>26</v>
      </c>
      <c r="O3" s="253" t="s">
        <v>31</v>
      </c>
      <c r="P3" s="254" t="s">
        <v>32</v>
      </c>
      <c r="Q3" s="255" t="s">
        <v>33</v>
      </c>
      <c r="R3" s="251" t="s">
        <v>34</v>
      </c>
      <c r="S3" s="256" t="s">
        <v>35</v>
      </c>
    </row>
    <row r="4" spans="1:19" ht="18" hidden="1" x14ac:dyDescent="0.25">
      <c r="A4" s="203"/>
      <c r="B4" s="292"/>
      <c r="C4" s="293"/>
      <c r="D4" s="294"/>
      <c r="E4" s="295"/>
      <c r="F4" s="295"/>
      <c r="G4" s="296"/>
      <c r="H4" s="296"/>
      <c r="I4" s="297"/>
      <c r="J4" s="298"/>
      <c r="K4" s="299"/>
      <c r="L4" s="299"/>
      <c r="M4" s="300"/>
      <c r="N4" s="300"/>
      <c r="O4" s="301">
        <f t="shared" ref="O4:O19" si="0">SUM(I4:N4)</f>
        <v>0</v>
      </c>
      <c r="P4" s="302">
        <f>SUM(I4:N4)</f>
        <v>0</v>
      </c>
      <c r="Q4" s="303">
        <f t="shared" ref="Q4:Q19" si="1">IF(P4,AVERAGE(I4:N4),0)</f>
        <v>0</v>
      </c>
      <c r="R4" s="304">
        <f t="shared" ref="R4:R19" si="2">P4-$P$4</f>
        <v>0</v>
      </c>
      <c r="S4" s="304">
        <f t="shared" ref="S4:S19" si="3">MAX(I4:N4)</f>
        <v>0</v>
      </c>
    </row>
    <row r="5" spans="1:19" ht="18" x14ac:dyDescent="0.25">
      <c r="A5" s="225">
        <v>1</v>
      </c>
      <c r="B5" s="263">
        <v>2</v>
      </c>
      <c r="C5" s="264"/>
      <c r="D5" s="264" t="s">
        <v>88</v>
      </c>
      <c r="E5" s="260" t="s">
        <v>48</v>
      </c>
      <c r="F5" s="151"/>
      <c r="G5" s="36" t="s">
        <v>49</v>
      </c>
      <c r="H5" s="261"/>
      <c r="I5" s="305">
        <v>238</v>
      </c>
      <c r="J5" s="306">
        <v>226</v>
      </c>
      <c r="K5" s="306">
        <v>257</v>
      </c>
      <c r="L5" s="306">
        <v>300</v>
      </c>
      <c r="M5" s="306">
        <v>246</v>
      </c>
      <c r="N5" s="262">
        <v>194</v>
      </c>
      <c r="O5" s="278">
        <f t="shared" si="0"/>
        <v>1461</v>
      </c>
      <c r="P5" s="257">
        <f t="shared" ref="P5:P19" si="4">COUNT(I5:N5)*H5+O5</f>
        <v>1461</v>
      </c>
      <c r="Q5" s="258">
        <f t="shared" si="1"/>
        <v>243.5</v>
      </c>
      <c r="R5" s="259">
        <f t="shared" si="2"/>
        <v>1461</v>
      </c>
      <c r="S5" s="259">
        <f t="shared" si="3"/>
        <v>300</v>
      </c>
    </row>
    <row r="6" spans="1:19" ht="18" x14ac:dyDescent="0.25">
      <c r="A6" s="225">
        <v>2</v>
      </c>
      <c r="B6" s="263">
        <v>2</v>
      </c>
      <c r="C6" s="264"/>
      <c r="D6" s="264" t="s">
        <v>89</v>
      </c>
      <c r="E6" s="260" t="s">
        <v>50</v>
      </c>
      <c r="F6" s="151"/>
      <c r="G6" s="36" t="s">
        <v>51</v>
      </c>
      <c r="H6" s="261"/>
      <c r="I6" s="307">
        <v>202</v>
      </c>
      <c r="J6" s="308">
        <v>267</v>
      </c>
      <c r="K6" s="308">
        <v>266</v>
      </c>
      <c r="L6" s="308">
        <v>246</v>
      </c>
      <c r="M6" s="308">
        <v>246</v>
      </c>
      <c r="N6" s="309">
        <v>197</v>
      </c>
      <c r="O6" s="278">
        <f t="shared" si="0"/>
        <v>1424</v>
      </c>
      <c r="P6" s="257">
        <f t="shared" si="4"/>
        <v>1424</v>
      </c>
      <c r="Q6" s="258">
        <f t="shared" si="1"/>
        <v>237.33333333333334</v>
      </c>
      <c r="R6" s="259">
        <f t="shared" si="2"/>
        <v>1424</v>
      </c>
      <c r="S6" s="259">
        <f t="shared" si="3"/>
        <v>267</v>
      </c>
    </row>
    <row r="7" spans="1:19" ht="18" x14ac:dyDescent="0.25">
      <c r="A7" s="225">
        <v>3</v>
      </c>
      <c r="B7" s="263">
        <v>2</v>
      </c>
      <c r="C7" s="264"/>
      <c r="D7" s="264" t="s">
        <v>90</v>
      </c>
      <c r="E7" s="260" t="s">
        <v>54</v>
      </c>
      <c r="F7" s="151"/>
      <c r="G7" s="36" t="s">
        <v>49</v>
      </c>
      <c r="H7" s="261">
        <v>8</v>
      </c>
      <c r="I7" s="310">
        <v>181</v>
      </c>
      <c r="J7" s="306">
        <v>243</v>
      </c>
      <c r="K7" s="306">
        <v>237</v>
      </c>
      <c r="L7" s="306">
        <v>246</v>
      </c>
      <c r="M7" s="306">
        <v>210</v>
      </c>
      <c r="N7" s="311">
        <v>203</v>
      </c>
      <c r="O7" s="278">
        <f t="shared" si="0"/>
        <v>1320</v>
      </c>
      <c r="P7" s="257">
        <f t="shared" si="4"/>
        <v>1368</v>
      </c>
      <c r="Q7" s="258">
        <f t="shared" si="1"/>
        <v>220</v>
      </c>
      <c r="R7" s="259">
        <f t="shared" si="2"/>
        <v>1368</v>
      </c>
      <c r="S7" s="259">
        <f t="shared" si="3"/>
        <v>246</v>
      </c>
    </row>
    <row r="8" spans="1:19" ht="18" x14ac:dyDescent="0.25">
      <c r="A8" s="225">
        <v>4</v>
      </c>
      <c r="B8" s="263">
        <v>2</v>
      </c>
      <c r="C8" s="264"/>
      <c r="D8" s="264" t="s">
        <v>91</v>
      </c>
      <c r="E8" s="260" t="s">
        <v>57</v>
      </c>
      <c r="F8" s="151"/>
      <c r="G8" s="36" t="s">
        <v>53</v>
      </c>
      <c r="H8" s="261"/>
      <c r="I8" s="305">
        <v>257</v>
      </c>
      <c r="J8" s="306">
        <v>213</v>
      </c>
      <c r="K8" s="306">
        <v>277</v>
      </c>
      <c r="L8" s="306">
        <v>203</v>
      </c>
      <c r="M8" s="306">
        <v>201</v>
      </c>
      <c r="N8" s="262">
        <v>176</v>
      </c>
      <c r="O8" s="278">
        <f t="shared" si="0"/>
        <v>1327</v>
      </c>
      <c r="P8" s="257">
        <f t="shared" si="4"/>
        <v>1327</v>
      </c>
      <c r="Q8" s="258">
        <f t="shared" si="1"/>
        <v>221.16666666666666</v>
      </c>
      <c r="R8" s="259">
        <f t="shared" si="2"/>
        <v>1327</v>
      </c>
      <c r="S8" s="259">
        <f t="shared" si="3"/>
        <v>277</v>
      </c>
    </row>
    <row r="9" spans="1:19" ht="18" x14ac:dyDescent="0.25">
      <c r="A9" s="225">
        <v>5</v>
      </c>
      <c r="B9" s="263">
        <v>2</v>
      </c>
      <c r="C9" s="264"/>
      <c r="D9" s="264" t="s">
        <v>92</v>
      </c>
      <c r="E9" s="260" t="s">
        <v>55</v>
      </c>
      <c r="F9" s="151"/>
      <c r="G9" s="36" t="s">
        <v>53</v>
      </c>
      <c r="H9" s="261"/>
      <c r="I9" s="310">
        <v>198</v>
      </c>
      <c r="J9" s="306">
        <v>275</v>
      </c>
      <c r="K9" s="306">
        <v>247</v>
      </c>
      <c r="L9" s="153">
        <v>182</v>
      </c>
      <c r="M9" s="306">
        <v>225</v>
      </c>
      <c r="N9" s="262">
        <v>172</v>
      </c>
      <c r="O9" s="278">
        <f t="shared" si="0"/>
        <v>1299</v>
      </c>
      <c r="P9" s="257">
        <f t="shared" si="4"/>
        <v>1299</v>
      </c>
      <c r="Q9" s="258">
        <f t="shared" si="1"/>
        <v>216.5</v>
      </c>
      <c r="R9" s="259">
        <f t="shared" si="2"/>
        <v>1299</v>
      </c>
      <c r="S9" s="259">
        <f t="shared" si="3"/>
        <v>275</v>
      </c>
    </row>
    <row r="10" spans="1:19" ht="18" x14ac:dyDescent="0.25">
      <c r="A10" s="225">
        <v>6</v>
      </c>
      <c r="B10" s="263">
        <v>2</v>
      </c>
      <c r="C10" s="264"/>
      <c r="D10" s="264" t="s">
        <v>93</v>
      </c>
      <c r="E10" s="260" t="s">
        <v>62</v>
      </c>
      <c r="F10" s="151"/>
      <c r="G10" s="36" t="s">
        <v>53</v>
      </c>
      <c r="H10" s="261"/>
      <c r="I10" s="305">
        <v>203</v>
      </c>
      <c r="J10" s="153">
        <v>182</v>
      </c>
      <c r="K10" s="306">
        <v>236</v>
      </c>
      <c r="L10" s="306">
        <v>216</v>
      </c>
      <c r="M10" s="153">
        <v>162</v>
      </c>
      <c r="N10" s="311">
        <v>245</v>
      </c>
      <c r="O10" s="278">
        <f t="shared" si="0"/>
        <v>1244</v>
      </c>
      <c r="P10" s="257">
        <f t="shared" si="4"/>
        <v>1244</v>
      </c>
      <c r="Q10" s="258">
        <f t="shared" si="1"/>
        <v>207.33333333333334</v>
      </c>
      <c r="R10" s="259">
        <f t="shared" si="2"/>
        <v>1244</v>
      </c>
      <c r="S10" s="259">
        <f t="shared" si="3"/>
        <v>245</v>
      </c>
    </row>
    <row r="11" spans="1:19" ht="18" x14ac:dyDescent="0.25">
      <c r="A11" s="225">
        <v>7</v>
      </c>
      <c r="B11" s="263">
        <v>2</v>
      </c>
      <c r="C11" s="264"/>
      <c r="D11" s="264" t="s">
        <v>94</v>
      </c>
      <c r="E11" s="260" t="s">
        <v>61</v>
      </c>
      <c r="F11" s="151"/>
      <c r="G11" s="36" t="s">
        <v>53</v>
      </c>
      <c r="H11" s="261"/>
      <c r="I11" s="305">
        <v>217</v>
      </c>
      <c r="J11" s="306">
        <v>201</v>
      </c>
      <c r="K11" s="306">
        <v>225</v>
      </c>
      <c r="L11" s="153">
        <v>161</v>
      </c>
      <c r="M11" s="153">
        <v>172</v>
      </c>
      <c r="N11" s="311">
        <v>236</v>
      </c>
      <c r="O11" s="278">
        <f t="shared" si="0"/>
        <v>1212</v>
      </c>
      <c r="P11" s="257">
        <f t="shared" si="4"/>
        <v>1212</v>
      </c>
      <c r="Q11" s="258">
        <f t="shared" si="1"/>
        <v>202</v>
      </c>
      <c r="R11" s="259">
        <f t="shared" si="2"/>
        <v>1212</v>
      </c>
      <c r="S11" s="259">
        <f t="shared" si="3"/>
        <v>236</v>
      </c>
    </row>
    <row r="12" spans="1:19" ht="18" x14ac:dyDescent="0.25">
      <c r="A12" s="225">
        <v>8</v>
      </c>
      <c r="B12" s="263">
        <v>2</v>
      </c>
      <c r="C12" s="264"/>
      <c r="D12" s="264" t="s">
        <v>95</v>
      </c>
      <c r="E12" s="260" t="s">
        <v>58</v>
      </c>
      <c r="F12" s="151"/>
      <c r="G12" s="36" t="s">
        <v>49</v>
      </c>
      <c r="H12" s="261"/>
      <c r="I12" s="305">
        <v>235</v>
      </c>
      <c r="J12" s="153">
        <v>174</v>
      </c>
      <c r="K12" s="306">
        <v>201</v>
      </c>
      <c r="L12" s="153">
        <v>183</v>
      </c>
      <c r="M12" s="153">
        <v>180</v>
      </c>
      <c r="N12" s="311">
        <v>212</v>
      </c>
      <c r="O12" s="278">
        <f t="shared" si="0"/>
        <v>1185</v>
      </c>
      <c r="P12" s="257">
        <f t="shared" si="4"/>
        <v>1185</v>
      </c>
      <c r="Q12" s="258">
        <f t="shared" si="1"/>
        <v>197.5</v>
      </c>
      <c r="R12" s="259">
        <f t="shared" si="2"/>
        <v>1185</v>
      </c>
      <c r="S12" s="259">
        <f t="shared" si="3"/>
        <v>235</v>
      </c>
    </row>
    <row r="13" spans="1:19" ht="18" x14ac:dyDescent="0.25">
      <c r="A13" s="225">
        <v>9</v>
      </c>
      <c r="B13" s="263">
        <v>2</v>
      </c>
      <c r="C13" s="264"/>
      <c r="D13" s="264" t="s">
        <v>96</v>
      </c>
      <c r="E13" s="260" t="s">
        <v>97</v>
      </c>
      <c r="F13" s="151"/>
      <c r="G13" s="36" t="s">
        <v>53</v>
      </c>
      <c r="H13" s="261"/>
      <c r="I13" s="310">
        <v>185</v>
      </c>
      <c r="J13" s="153">
        <v>171</v>
      </c>
      <c r="K13" s="153">
        <v>191</v>
      </c>
      <c r="L13" s="306">
        <v>216</v>
      </c>
      <c r="M13" s="153">
        <v>176</v>
      </c>
      <c r="N13" s="311">
        <v>233</v>
      </c>
      <c r="O13" s="278">
        <f t="shared" si="0"/>
        <v>1172</v>
      </c>
      <c r="P13" s="257">
        <f t="shared" si="4"/>
        <v>1172</v>
      </c>
      <c r="Q13" s="258">
        <f t="shared" si="1"/>
        <v>195.33333333333334</v>
      </c>
      <c r="R13" s="259">
        <f t="shared" si="2"/>
        <v>1172</v>
      </c>
      <c r="S13" s="259">
        <f t="shared" si="3"/>
        <v>233</v>
      </c>
    </row>
    <row r="14" spans="1:19" ht="18" x14ac:dyDescent="0.25">
      <c r="A14" s="225">
        <v>10</v>
      </c>
      <c r="B14" s="263">
        <v>2</v>
      </c>
      <c r="C14" s="264"/>
      <c r="D14" s="264" t="s">
        <v>98</v>
      </c>
      <c r="E14" s="260" t="s">
        <v>70</v>
      </c>
      <c r="F14" s="151"/>
      <c r="G14" s="36" t="s">
        <v>71</v>
      </c>
      <c r="H14" s="261"/>
      <c r="I14" s="305">
        <v>201</v>
      </c>
      <c r="J14" s="153">
        <v>168</v>
      </c>
      <c r="K14" s="306">
        <v>236</v>
      </c>
      <c r="L14" s="153">
        <v>184</v>
      </c>
      <c r="M14" s="153">
        <v>195</v>
      </c>
      <c r="N14" s="262">
        <v>160</v>
      </c>
      <c r="O14" s="278">
        <f t="shared" si="0"/>
        <v>1144</v>
      </c>
      <c r="P14" s="257">
        <f t="shared" si="4"/>
        <v>1144</v>
      </c>
      <c r="Q14" s="258">
        <f t="shared" si="1"/>
        <v>190.66666666666666</v>
      </c>
      <c r="R14" s="259">
        <f t="shared" si="2"/>
        <v>1144</v>
      </c>
      <c r="S14" s="259">
        <f t="shared" si="3"/>
        <v>236</v>
      </c>
    </row>
    <row r="15" spans="1:19" ht="18" x14ac:dyDescent="0.25">
      <c r="A15" s="225">
        <v>11</v>
      </c>
      <c r="B15" s="263">
        <v>2</v>
      </c>
      <c r="C15" s="264"/>
      <c r="D15" s="264" t="s">
        <v>99</v>
      </c>
      <c r="E15" s="260" t="s">
        <v>72</v>
      </c>
      <c r="F15" s="151"/>
      <c r="G15" s="36" t="s">
        <v>49</v>
      </c>
      <c r="H15" s="261"/>
      <c r="I15" s="310">
        <v>227</v>
      </c>
      <c r="J15" s="153">
        <v>184</v>
      </c>
      <c r="K15" s="153">
        <v>179</v>
      </c>
      <c r="L15" s="153">
        <v>131</v>
      </c>
      <c r="M15" s="306">
        <v>231</v>
      </c>
      <c r="N15" s="262">
        <v>174</v>
      </c>
      <c r="O15" s="278">
        <f t="shared" si="0"/>
        <v>1126</v>
      </c>
      <c r="P15" s="257">
        <f t="shared" si="4"/>
        <v>1126</v>
      </c>
      <c r="Q15" s="258">
        <f t="shared" si="1"/>
        <v>187.66666666666666</v>
      </c>
      <c r="R15" s="259">
        <f t="shared" si="2"/>
        <v>1126</v>
      </c>
      <c r="S15" s="259">
        <f t="shared" si="3"/>
        <v>231</v>
      </c>
    </row>
    <row r="16" spans="1:19" ht="18" x14ac:dyDescent="0.25">
      <c r="A16" s="225">
        <v>12</v>
      </c>
      <c r="B16" s="263">
        <v>2</v>
      </c>
      <c r="C16" s="264"/>
      <c r="D16" s="264" t="s">
        <v>100</v>
      </c>
      <c r="E16" s="260" t="s">
        <v>73</v>
      </c>
      <c r="F16" s="151"/>
      <c r="G16" s="36" t="s">
        <v>51</v>
      </c>
      <c r="H16" s="261"/>
      <c r="I16" s="310">
        <v>191</v>
      </c>
      <c r="J16" s="306">
        <v>221</v>
      </c>
      <c r="K16" s="153">
        <v>165</v>
      </c>
      <c r="L16" s="153">
        <v>152</v>
      </c>
      <c r="M16" s="153">
        <v>179</v>
      </c>
      <c r="N16" s="262">
        <v>191</v>
      </c>
      <c r="O16" s="278">
        <f t="shared" si="0"/>
        <v>1099</v>
      </c>
      <c r="P16" s="257">
        <f t="shared" si="4"/>
        <v>1099</v>
      </c>
      <c r="Q16" s="258">
        <f t="shared" si="1"/>
        <v>183.16666666666666</v>
      </c>
      <c r="R16" s="259">
        <f t="shared" si="2"/>
        <v>1099</v>
      </c>
      <c r="S16" s="259">
        <f t="shared" si="3"/>
        <v>221</v>
      </c>
    </row>
    <row r="17" spans="1:19" ht="18" x14ac:dyDescent="0.25">
      <c r="A17" s="225">
        <v>13</v>
      </c>
      <c r="B17" s="263">
        <v>2</v>
      </c>
      <c r="C17" s="264"/>
      <c r="D17" s="264" t="s">
        <v>101</v>
      </c>
      <c r="E17" s="260" t="s">
        <v>66</v>
      </c>
      <c r="F17" s="151"/>
      <c r="G17" s="36" t="s">
        <v>84</v>
      </c>
      <c r="H17" s="261"/>
      <c r="I17" s="310">
        <v>189</v>
      </c>
      <c r="J17" s="153">
        <v>198</v>
      </c>
      <c r="K17" s="153">
        <v>174</v>
      </c>
      <c r="L17" s="153">
        <v>151</v>
      </c>
      <c r="M17" s="153">
        <v>151</v>
      </c>
      <c r="N17" s="262">
        <v>180</v>
      </c>
      <c r="O17" s="278">
        <f t="shared" si="0"/>
        <v>1043</v>
      </c>
      <c r="P17" s="257">
        <f t="shared" si="4"/>
        <v>1043</v>
      </c>
      <c r="Q17" s="258">
        <f t="shared" si="1"/>
        <v>173.83333333333334</v>
      </c>
      <c r="R17" s="259">
        <f t="shared" si="2"/>
        <v>1043</v>
      </c>
      <c r="S17" s="259">
        <f t="shared" si="3"/>
        <v>198</v>
      </c>
    </row>
    <row r="18" spans="1:19" ht="18" x14ac:dyDescent="0.25">
      <c r="A18" s="225">
        <v>14</v>
      </c>
      <c r="B18" s="263">
        <v>2</v>
      </c>
      <c r="C18" s="264"/>
      <c r="D18" s="264" t="s">
        <v>92</v>
      </c>
      <c r="E18" s="260" t="s">
        <v>78</v>
      </c>
      <c r="F18" s="151"/>
      <c r="G18" s="36" t="s">
        <v>53</v>
      </c>
      <c r="H18" s="261">
        <v>8</v>
      </c>
      <c r="I18" s="310">
        <v>145</v>
      </c>
      <c r="J18" s="153">
        <v>143</v>
      </c>
      <c r="K18" s="153">
        <v>142</v>
      </c>
      <c r="L18" s="153">
        <v>178</v>
      </c>
      <c r="M18" s="153">
        <v>170</v>
      </c>
      <c r="N18" s="262">
        <v>191</v>
      </c>
      <c r="O18" s="278">
        <f t="shared" si="0"/>
        <v>969</v>
      </c>
      <c r="P18" s="257">
        <f t="shared" si="4"/>
        <v>1017</v>
      </c>
      <c r="Q18" s="258">
        <f t="shared" si="1"/>
        <v>161.5</v>
      </c>
      <c r="R18" s="259">
        <f t="shared" si="2"/>
        <v>1017</v>
      </c>
      <c r="S18" s="259">
        <f t="shared" si="3"/>
        <v>191</v>
      </c>
    </row>
    <row r="19" spans="1:19" ht="18" x14ac:dyDescent="0.25">
      <c r="A19" s="225">
        <v>15</v>
      </c>
      <c r="B19" s="263">
        <v>2</v>
      </c>
      <c r="C19" s="264"/>
      <c r="D19" s="264" t="s">
        <v>102</v>
      </c>
      <c r="E19" s="260" t="s">
        <v>79</v>
      </c>
      <c r="F19" s="151"/>
      <c r="G19" s="36" t="s">
        <v>53</v>
      </c>
      <c r="H19" s="261"/>
      <c r="I19" s="310">
        <v>166</v>
      </c>
      <c r="J19" s="153">
        <v>169</v>
      </c>
      <c r="K19" s="153">
        <v>169</v>
      </c>
      <c r="L19" s="153">
        <v>137</v>
      </c>
      <c r="M19" s="153">
        <v>165</v>
      </c>
      <c r="N19" s="262">
        <v>132</v>
      </c>
      <c r="O19" s="278">
        <f t="shared" si="0"/>
        <v>938</v>
      </c>
      <c r="P19" s="257">
        <f t="shared" si="4"/>
        <v>938</v>
      </c>
      <c r="Q19" s="258">
        <f t="shared" si="1"/>
        <v>156.33333333333334</v>
      </c>
      <c r="R19" s="259">
        <f t="shared" si="2"/>
        <v>938</v>
      </c>
      <c r="S19" s="259">
        <f t="shared" si="3"/>
        <v>169</v>
      </c>
    </row>
  </sheetData>
  <mergeCells count="1">
    <mergeCell ref="A2:K2"/>
  </mergeCells>
  <pageMargins left="0.43333333333333302" right="0.15763888888888899" top="0.78749999999999998" bottom="0.51180555555555496" header="0.118055555555556" footer="0.51180555555555496"/>
  <pageSetup paperSize="9" scale="63" firstPageNumber="0" orientation="portrait" r:id="rId1"/>
  <headerFooter>
    <oddHeader>&amp;C&amp;F&amp;R&amp;D / &amp;T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9900"/>
    <pageSetUpPr fitToPage="1"/>
  </sheetPr>
  <dimension ref="A1:S18"/>
  <sheetViews>
    <sheetView view="pageBreakPreview" topLeftCell="A2" zoomScale="90" zoomScaleNormal="90" zoomScalePageLayoutView="90" workbookViewId="0">
      <selection activeCell="A18" sqref="A18"/>
    </sheetView>
  </sheetViews>
  <sheetFormatPr defaultRowHeight="15.75" x14ac:dyDescent="0.25"/>
  <cols>
    <col min="1" max="1" width="6.140625" style="1"/>
    <col min="2" max="2" width="4.140625" style="1"/>
    <col min="3" max="3" width="4" style="1"/>
    <col min="4" max="4" width="3.42578125" style="4"/>
    <col min="5" max="5" width="25.85546875" style="242"/>
    <col min="6" max="6" width="0" style="242" hidden="1"/>
    <col min="7" max="7" width="13.28515625" style="2"/>
    <col min="8" max="8" width="7" style="2"/>
    <col min="9" max="10" width="7" style="1"/>
    <col min="11" max="14" width="7" style="4"/>
    <col min="15" max="15" width="9" style="4"/>
    <col min="16" max="16" width="14.42578125" style="4"/>
    <col min="17" max="17" width="8.140625"/>
    <col min="18" max="18" width="7.42578125" style="42"/>
    <col min="19" max="19" width="7.140625" style="42"/>
    <col min="20" max="1025" width="10.5703125"/>
  </cols>
  <sheetData>
    <row r="1" spans="1:19" ht="70.7" customHeight="1" x14ac:dyDescent="0.2">
      <c r="A1" s="396"/>
      <c r="B1" s="396"/>
      <c r="C1" s="396"/>
      <c r="D1" s="396"/>
      <c r="E1" s="396"/>
      <c r="F1" s="396"/>
      <c r="G1" s="396"/>
      <c r="H1" s="396"/>
      <c r="I1" s="396"/>
      <c r="J1" s="396"/>
      <c r="K1" s="396"/>
      <c r="L1" s="396"/>
      <c r="M1" s="396"/>
      <c r="N1" s="396"/>
      <c r="O1"/>
      <c r="P1"/>
      <c r="R1"/>
      <c r="S1"/>
    </row>
    <row r="2" spans="1:19" ht="19.5" x14ac:dyDescent="0.25">
      <c r="A2" s="397" t="s">
        <v>103</v>
      </c>
      <c r="B2" s="397"/>
      <c r="C2" s="397"/>
      <c r="D2" s="397"/>
      <c r="E2" s="397"/>
      <c r="F2" s="397"/>
      <c r="G2" s="397"/>
      <c r="H2" s="397"/>
      <c r="I2" s="397"/>
      <c r="J2" s="397"/>
      <c r="K2" s="397"/>
      <c r="L2" s="243"/>
      <c r="M2" s="243"/>
      <c r="N2" s="243"/>
      <c r="P2"/>
      <c r="R2"/>
      <c r="S2" s="244">
        <f>MAX(I4:N10)</f>
        <v>266</v>
      </c>
    </row>
    <row r="3" spans="1:19" s="5" customFormat="1" ht="39" customHeight="1" x14ac:dyDescent="0.2">
      <c r="A3" s="6" t="s">
        <v>1</v>
      </c>
      <c r="B3" s="269" t="s">
        <v>81</v>
      </c>
      <c r="C3" s="270" t="s">
        <v>18</v>
      </c>
      <c r="D3" s="271" t="s">
        <v>19</v>
      </c>
      <c r="E3" s="59" t="s">
        <v>3</v>
      </c>
      <c r="F3" s="59"/>
      <c r="G3" s="59" t="s">
        <v>4</v>
      </c>
      <c r="H3" s="59" t="s">
        <v>20</v>
      </c>
      <c r="I3" s="272" t="s">
        <v>21</v>
      </c>
      <c r="J3" s="272" t="s">
        <v>22</v>
      </c>
      <c r="K3" s="272" t="s">
        <v>23</v>
      </c>
      <c r="L3" s="272" t="s">
        <v>24</v>
      </c>
      <c r="M3" s="272" t="s">
        <v>25</v>
      </c>
      <c r="N3" s="272" t="s">
        <v>26</v>
      </c>
      <c r="O3" s="62" t="s">
        <v>31</v>
      </c>
      <c r="P3" s="63" t="s">
        <v>32</v>
      </c>
      <c r="Q3" s="273" t="s">
        <v>33</v>
      </c>
      <c r="R3" s="272" t="s">
        <v>34</v>
      </c>
      <c r="S3" s="272" t="s">
        <v>35</v>
      </c>
    </row>
    <row r="4" spans="1:19" ht="18" hidden="1" x14ac:dyDescent="0.25">
      <c r="A4" s="203"/>
      <c r="B4" s="292"/>
      <c r="C4" s="293"/>
      <c r="D4" s="294"/>
      <c r="E4" s="295"/>
      <c r="F4" s="295"/>
      <c r="G4" s="296"/>
      <c r="H4" s="296"/>
      <c r="I4" s="297"/>
      <c r="J4" s="298"/>
      <c r="K4" s="299"/>
      <c r="L4" s="299"/>
      <c r="M4" s="300"/>
      <c r="N4" s="300"/>
      <c r="O4" s="301">
        <f t="shared" ref="O4:O10" si="0">SUM(I4:N4)</f>
        <v>0</v>
      </c>
      <c r="P4" s="302">
        <f>SUM(I4:N4)</f>
        <v>0</v>
      </c>
      <c r="Q4" s="303">
        <f t="shared" ref="Q4:Q18" si="1">IF(P4,AVERAGE(I4:N4),0)</f>
        <v>0</v>
      </c>
      <c r="R4" s="304">
        <f>P4-$P$4</f>
        <v>0</v>
      </c>
      <c r="S4" s="304">
        <f t="shared" ref="S4:S18" si="2">MAX(I4:N4)</f>
        <v>0</v>
      </c>
    </row>
    <row r="5" spans="1:19" ht="18" x14ac:dyDescent="0.25">
      <c r="A5" s="225">
        <v>5</v>
      </c>
      <c r="B5" s="263">
        <v>1</v>
      </c>
      <c r="C5" s="264"/>
      <c r="D5" s="264" t="s">
        <v>96</v>
      </c>
      <c r="E5" s="260" t="s">
        <v>56</v>
      </c>
      <c r="F5" s="151"/>
      <c r="G5" s="36" t="s">
        <v>49</v>
      </c>
      <c r="H5" s="261"/>
      <c r="I5" s="307">
        <v>232</v>
      </c>
      <c r="J5" s="308">
        <v>237</v>
      </c>
      <c r="K5" s="308">
        <v>265</v>
      </c>
      <c r="L5" s="308">
        <v>266</v>
      </c>
      <c r="M5" s="312">
        <v>188</v>
      </c>
      <c r="N5" s="309">
        <v>166</v>
      </c>
      <c r="O5" s="278">
        <f t="shared" si="0"/>
        <v>1354</v>
      </c>
      <c r="P5" s="257">
        <f t="shared" ref="P5:P18" si="3">COUNT(I5:N5)*H5+O5</f>
        <v>1354</v>
      </c>
      <c r="Q5" s="258">
        <f t="shared" si="1"/>
        <v>225.66666666666666</v>
      </c>
      <c r="R5" s="259">
        <f>P5-P1</f>
        <v>1354</v>
      </c>
      <c r="S5" s="259">
        <f t="shared" si="2"/>
        <v>266</v>
      </c>
    </row>
    <row r="6" spans="1:19" ht="18" x14ac:dyDescent="0.25">
      <c r="A6" s="225">
        <v>2</v>
      </c>
      <c r="B6" s="263">
        <v>1</v>
      </c>
      <c r="C6" s="264"/>
      <c r="D6" s="264" t="s">
        <v>94</v>
      </c>
      <c r="E6" s="260" t="s">
        <v>59</v>
      </c>
      <c r="F6" s="151"/>
      <c r="G6" s="36" t="s">
        <v>60</v>
      </c>
      <c r="H6" s="261"/>
      <c r="I6" s="305">
        <v>264</v>
      </c>
      <c r="J6" s="306">
        <v>200</v>
      </c>
      <c r="K6" s="306">
        <v>210</v>
      </c>
      <c r="L6" s="306">
        <v>247</v>
      </c>
      <c r="M6" s="306">
        <v>213</v>
      </c>
      <c r="N6" s="262">
        <v>174</v>
      </c>
      <c r="O6" s="278">
        <f t="shared" si="0"/>
        <v>1308</v>
      </c>
      <c r="P6" s="257">
        <f t="shared" si="3"/>
        <v>1308</v>
      </c>
      <c r="Q6" s="258">
        <f t="shared" si="1"/>
        <v>218</v>
      </c>
      <c r="R6" s="259">
        <f>P6-P4</f>
        <v>1308</v>
      </c>
      <c r="S6" s="259">
        <f t="shared" si="2"/>
        <v>264</v>
      </c>
    </row>
    <row r="7" spans="1:19" ht="18" x14ac:dyDescent="0.25">
      <c r="A7" s="225">
        <v>3</v>
      </c>
      <c r="B7" s="263">
        <v>1</v>
      </c>
      <c r="C7" s="264"/>
      <c r="D7" s="264" t="s">
        <v>104</v>
      </c>
      <c r="E7" s="260" t="s">
        <v>52</v>
      </c>
      <c r="F7" s="151"/>
      <c r="G7" s="36" t="s">
        <v>60</v>
      </c>
      <c r="H7" s="261"/>
      <c r="I7" s="310">
        <v>147</v>
      </c>
      <c r="J7" s="306">
        <v>232</v>
      </c>
      <c r="K7" s="306">
        <v>218</v>
      </c>
      <c r="L7" s="306">
        <v>232</v>
      </c>
      <c r="M7" s="306">
        <v>233</v>
      </c>
      <c r="N7" s="311">
        <v>213</v>
      </c>
      <c r="O7" s="278">
        <f t="shared" si="0"/>
        <v>1275</v>
      </c>
      <c r="P7" s="257">
        <f t="shared" si="3"/>
        <v>1275</v>
      </c>
      <c r="Q7" s="258">
        <f t="shared" si="1"/>
        <v>212.5</v>
      </c>
      <c r="R7" s="259">
        <f>P7-P4</f>
        <v>1275</v>
      </c>
      <c r="S7" s="259">
        <f t="shared" si="2"/>
        <v>233</v>
      </c>
    </row>
    <row r="8" spans="1:19" ht="18" x14ac:dyDescent="0.25">
      <c r="A8" s="225">
        <v>4</v>
      </c>
      <c r="B8" s="263">
        <v>1</v>
      </c>
      <c r="C8" s="264"/>
      <c r="D8" s="264" t="s">
        <v>98</v>
      </c>
      <c r="E8" s="260" t="s">
        <v>105</v>
      </c>
      <c r="F8" s="151"/>
      <c r="G8" s="36" t="s">
        <v>60</v>
      </c>
      <c r="H8" s="261"/>
      <c r="I8" s="305">
        <v>233</v>
      </c>
      <c r="J8" s="306">
        <v>206</v>
      </c>
      <c r="K8" s="153">
        <v>186</v>
      </c>
      <c r="L8" s="306">
        <v>254</v>
      </c>
      <c r="M8" s="306">
        <v>233</v>
      </c>
      <c r="N8" s="262">
        <v>152</v>
      </c>
      <c r="O8" s="278">
        <f t="shared" si="0"/>
        <v>1264</v>
      </c>
      <c r="P8" s="257">
        <f t="shared" si="3"/>
        <v>1264</v>
      </c>
      <c r="Q8" s="258">
        <f t="shared" si="1"/>
        <v>210.66666666666666</v>
      </c>
      <c r="R8" s="259">
        <f t="shared" ref="R8:R14" si="4">P8-P4</f>
        <v>1264</v>
      </c>
      <c r="S8" s="259">
        <f t="shared" si="2"/>
        <v>254</v>
      </c>
    </row>
    <row r="9" spans="1:19" ht="18" x14ac:dyDescent="0.25">
      <c r="A9" s="225">
        <v>5</v>
      </c>
      <c r="B9" s="263">
        <v>1</v>
      </c>
      <c r="C9" s="264"/>
      <c r="D9" s="264" t="s">
        <v>106</v>
      </c>
      <c r="E9" s="260" t="s">
        <v>64</v>
      </c>
      <c r="F9" s="151"/>
      <c r="G9" s="36" t="s">
        <v>60</v>
      </c>
      <c r="H9" s="261"/>
      <c r="I9" s="310">
        <v>169</v>
      </c>
      <c r="J9" s="306">
        <v>257</v>
      </c>
      <c r="K9" s="153">
        <v>187</v>
      </c>
      <c r="L9" s="306">
        <v>221</v>
      </c>
      <c r="M9" s="306">
        <v>221</v>
      </c>
      <c r="N9" s="311">
        <v>202</v>
      </c>
      <c r="O9" s="278">
        <f t="shared" si="0"/>
        <v>1257</v>
      </c>
      <c r="P9" s="257">
        <f t="shared" si="3"/>
        <v>1257</v>
      </c>
      <c r="Q9" s="258">
        <f t="shared" si="1"/>
        <v>209.5</v>
      </c>
      <c r="R9" s="259">
        <f t="shared" si="4"/>
        <v>-97</v>
      </c>
      <c r="S9" s="259">
        <f t="shared" si="2"/>
        <v>257</v>
      </c>
    </row>
    <row r="10" spans="1:19" ht="18" x14ac:dyDescent="0.25">
      <c r="A10" s="225">
        <v>6</v>
      </c>
      <c r="B10" s="263">
        <v>1</v>
      </c>
      <c r="C10" s="264"/>
      <c r="D10" s="264" t="s">
        <v>89</v>
      </c>
      <c r="E10" s="260" t="s">
        <v>65</v>
      </c>
      <c r="F10" s="151"/>
      <c r="G10" s="36" t="s">
        <v>49</v>
      </c>
      <c r="H10" s="261"/>
      <c r="I10" s="310">
        <v>194</v>
      </c>
      <c r="J10" s="306">
        <v>215</v>
      </c>
      <c r="K10" s="306">
        <v>227</v>
      </c>
      <c r="L10" s="306">
        <v>220</v>
      </c>
      <c r="M10" s="306">
        <v>205</v>
      </c>
      <c r="N10" s="262">
        <v>158</v>
      </c>
      <c r="O10" s="278">
        <f t="shared" si="0"/>
        <v>1219</v>
      </c>
      <c r="P10" s="257">
        <f t="shared" si="3"/>
        <v>1219</v>
      </c>
      <c r="Q10" s="258">
        <f t="shared" si="1"/>
        <v>203.16666666666666</v>
      </c>
      <c r="R10" s="259">
        <f t="shared" si="4"/>
        <v>-89</v>
      </c>
      <c r="S10" s="259">
        <f t="shared" si="2"/>
        <v>227</v>
      </c>
    </row>
    <row r="11" spans="1:19" ht="18" x14ac:dyDescent="0.25">
      <c r="A11" s="225">
        <v>7</v>
      </c>
      <c r="B11" s="263">
        <v>1</v>
      </c>
      <c r="C11" s="264"/>
      <c r="D11" s="264" t="s">
        <v>95</v>
      </c>
      <c r="E11" s="260" t="s">
        <v>61</v>
      </c>
      <c r="F11" s="151"/>
      <c r="G11" s="36" t="s">
        <v>60</v>
      </c>
      <c r="H11" s="261"/>
      <c r="I11" s="305">
        <v>208</v>
      </c>
      <c r="J11" s="153">
        <v>153</v>
      </c>
      <c r="K11" s="153">
        <v>191</v>
      </c>
      <c r="L11" s="306">
        <v>265</v>
      </c>
      <c r="M11" s="306">
        <v>216</v>
      </c>
      <c r="N11" s="262">
        <v>184</v>
      </c>
      <c r="O11" s="278">
        <f>I11+J11+K11+L11+M11+N11</f>
        <v>1217</v>
      </c>
      <c r="P11" s="257">
        <f t="shared" si="3"/>
        <v>1217</v>
      </c>
      <c r="Q11" s="258">
        <f t="shared" si="1"/>
        <v>202.83333333333334</v>
      </c>
      <c r="R11" s="259">
        <f t="shared" si="4"/>
        <v>-58</v>
      </c>
      <c r="S11" s="259">
        <f t="shared" si="2"/>
        <v>265</v>
      </c>
    </row>
    <row r="12" spans="1:19" ht="18" x14ac:dyDescent="0.25">
      <c r="A12" s="225">
        <v>8</v>
      </c>
      <c r="B12" s="263">
        <v>1</v>
      </c>
      <c r="C12" s="264"/>
      <c r="D12" s="264" t="s">
        <v>93</v>
      </c>
      <c r="E12" s="260" t="s">
        <v>66</v>
      </c>
      <c r="F12" s="151"/>
      <c r="G12" s="36" t="s">
        <v>60</v>
      </c>
      <c r="H12" s="261"/>
      <c r="I12" s="310">
        <v>137</v>
      </c>
      <c r="J12" s="306">
        <v>224</v>
      </c>
      <c r="K12" s="153">
        <v>183</v>
      </c>
      <c r="L12" s="306">
        <v>205</v>
      </c>
      <c r="M12" s="306">
        <v>256</v>
      </c>
      <c r="N12" s="311">
        <v>211</v>
      </c>
      <c r="O12" s="278">
        <f t="shared" ref="O12:O18" si="5">SUM(I12:N12)</f>
        <v>1216</v>
      </c>
      <c r="P12" s="257">
        <f t="shared" si="3"/>
        <v>1216</v>
      </c>
      <c r="Q12" s="258">
        <f t="shared" si="1"/>
        <v>202.66666666666666</v>
      </c>
      <c r="R12" s="259">
        <f t="shared" si="4"/>
        <v>-48</v>
      </c>
      <c r="S12" s="259">
        <f t="shared" si="2"/>
        <v>256</v>
      </c>
    </row>
    <row r="13" spans="1:19" ht="18" x14ac:dyDescent="0.25">
      <c r="A13" s="225">
        <v>9</v>
      </c>
      <c r="B13" s="263">
        <v>1</v>
      </c>
      <c r="C13" s="264"/>
      <c r="D13" s="264" t="s">
        <v>92</v>
      </c>
      <c r="E13" s="260" t="s">
        <v>67</v>
      </c>
      <c r="F13" s="151"/>
      <c r="G13" s="36" t="s">
        <v>60</v>
      </c>
      <c r="H13" s="261">
        <v>8</v>
      </c>
      <c r="I13" s="310">
        <v>161</v>
      </c>
      <c r="J13" s="153">
        <v>156</v>
      </c>
      <c r="K13" s="153">
        <v>210</v>
      </c>
      <c r="L13" s="306">
        <v>257</v>
      </c>
      <c r="M13" s="153">
        <v>137</v>
      </c>
      <c r="N13" s="311">
        <v>222</v>
      </c>
      <c r="O13" s="278">
        <f t="shared" si="5"/>
        <v>1143</v>
      </c>
      <c r="P13" s="257">
        <f t="shared" si="3"/>
        <v>1191</v>
      </c>
      <c r="Q13" s="258">
        <f t="shared" si="1"/>
        <v>190.5</v>
      </c>
      <c r="R13" s="259">
        <f t="shared" si="4"/>
        <v>-66</v>
      </c>
      <c r="S13" s="259">
        <f t="shared" si="2"/>
        <v>257</v>
      </c>
    </row>
    <row r="14" spans="1:19" ht="18" x14ac:dyDescent="0.25">
      <c r="A14" s="225">
        <v>10</v>
      </c>
      <c r="B14" s="263">
        <v>1</v>
      </c>
      <c r="C14" s="264"/>
      <c r="D14" s="264" t="s">
        <v>88</v>
      </c>
      <c r="E14" s="260" t="s">
        <v>68</v>
      </c>
      <c r="F14" s="151"/>
      <c r="G14" s="36" t="s">
        <v>60</v>
      </c>
      <c r="H14" s="261"/>
      <c r="I14" s="305">
        <v>209</v>
      </c>
      <c r="J14" s="306">
        <v>213</v>
      </c>
      <c r="K14" s="153">
        <v>189</v>
      </c>
      <c r="L14" s="153">
        <v>184</v>
      </c>
      <c r="M14" s="153">
        <v>182</v>
      </c>
      <c r="N14" s="311">
        <v>207</v>
      </c>
      <c r="O14" s="278">
        <f t="shared" si="5"/>
        <v>1184</v>
      </c>
      <c r="P14" s="257">
        <f t="shared" si="3"/>
        <v>1184</v>
      </c>
      <c r="Q14" s="258">
        <f t="shared" si="1"/>
        <v>197.33333333333334</v>
      </c>
      <c r="R14" s="259">
        <f t="shared" si="4"/>
        <v>-35</v>
      </c>
      <c r="S14" s="259">
        <f t="shared" si="2"/>
        <v>213</v>
      </c>
    </row>
    <row r="15" spans="1:19" ht="18" x14ac:dyDescent="0.25">
      <c r="A15" s="225">
        <v>11</v>
      </c>
      <c r="B15" s="263">
        <v>1</v>
      </c>
      <c r="C15" s="264"/>
      <c r="D15" s="264" t="s">
        <v>102</v>
      </c>
      <c r="E15" s="260" t="s">
        <v>69</v>
      </c>
      <c r="F15" s="151"/>
      <c r="G15" s="36" t="s">
        <v>60</v>
      </c>
      <c r="H15" s="261"/>
      <c r="I15" s="305">
        <v>212</v>
      </c>
      <c r="J15" s="306">
        <v>236</v>
      </c>
      <c r="K15" s="306">
        <v>226</v>
      </c>
      <c r="L15" s="153">
        <v>173</v>
      </c>
      <c r="M15" s="153">
        <v>164</v>
      </c>
      <c r="N15" s="262">
        <v>155</v>
      </c>
      <c r="O15" s="278">
        <f t="shared" si="5"/>
        <v>1166</v>
      </c>
      <c r="P15" s="257">
        <f t="shared" si="3"/>
        <v>1166</v>
      </c>
      <c r="Q15" s="258">
        <f t="shared" si="1"/>
        <v>194.33333333333334</v>
      </c>
      <c r="R15" s="259">
        <f>P15-P14</f>
        <v>-18</v>
      </c>
      <c r="S15" s="259">
        <f t="shared" si="2"/>
        <v>236</v>
      </c>
    </row>
    <row r="16" spans="1:19" ht="18" x14ac:dyDescent="0.25">
      <c r="A16" s="225">
        <v>12</v>
      </c>
      <c r="B16" s="263">
        <v>1</v>
      </c>
      <c r="C16" s="264"/>
      <c r="D16" s="264" t="s">
        <v>99</v>
      </c>
      <c r="E16" s="260" t="s">
        <v>58</v>
      </c>
      <c r="F16" s="151"/>
      <c r="G16" s="36" t="s">
        <v>49</v>
      </c>
      <c r="H16" s="261"/>
      <c r="I16" s="305">
        <v>227</v>
      </c>
      <c r="J16" s="153">
        <v>199</v>
      </c>
      <c r="K16" s="153">
        <v>156</v>
      </c>
      <c r="L16" s="153">
        <v>193</v>
      </c>
      <c r="M16" s="153">
        <v>174</v>
      </c>
      <c r="N16" s="311">
        <v>207</v>
      </c>
      <c r="O16" s="278">
        <f t="shared" si="5"/>
        <v>1156</v>
      </c>
      <c r="P16" s="257">
        <f t="shared" si="3"/>
        <v>1156</v>
      </c>
      <c r="Q16" s="258">
        <f t="shared" si="1"/>
        <v>192.66666666666666</v>
      </c>
      <c r="R16" s="259">
        <f>P16-P12</f>
        <v>-60</v>
      </c>
      <c r="S16" s="259">
        <f t="shared" si="2"/>
        <v>227</v>
      </c>
    </row>
    <row r="17" spans="1:19" ht="18" x14ac:dyDescent="0.25">
      <c r="A17" s="225">
        <v>13</v>
      </c>
      <c r="B17" s="263">
        <v>1</v>
      </c>
      <c r="C17" s="264"/>
      <c r="D17" s="264" t="s">
        <v>90</v>
      </c>
      <c r="E17" s="260" t="s">
        <v>75</v>
      </c>
      <c r="F17" s="151"/>
      <c r="G17" s="36" t="s">
        <v>71</v>
      </c>
      <c r="H17" s="261"/>
      <c r="I17" s="305">
        <v>205</v>
      </c>
      <c r="J17" s="153">
        <v>151</v>
      </c>
      <c r="K17" s="153">
        <v>162</v>
      </c>
      <c r="L17" s="153">
        <v>155</v>
      </c>
      <c r="M17" s="306">
        <v>251</v>
      </c>
      <c r="N17" s="262">
        <v>177</v>
      </c>
      <c r="O17" s="278">
        <f t="shared" si="5"/>
        <v>1101</v>
      </c>
      <c r="P17" s="257">
        <f t="shared" si="3"/>
        <v>1101</v>
      </c>
      <c r="Q17" s="258">
        <f t="shared" si="1"/>
        <v>183.5</v>
      </c>
      <c r="R17" s="259">
        <v>0</v>
      </c>
      <c r="S17" s="259">
        <f t="shared" si="2"/>
        <v>251</v>
      </c>
    </row>
    <row r="18" spans="1:19" ht="18" x14ac:dyDescent="0.25">
      <c r="A18" s="225">
        <v>14</v>
      </c>
      <c r="B18" s="263">
        <v>1</v>
      </c>
      <c r="C18" s="264"/>
      <c r="D18" s="264" t="s">
        <v>101</v>
      </c>
      <c r="E18" s="260" t="s">
        <v>77</v>
      </c>
      <c r="F18" s="151"/>
      <c r="G18" s="36" t="s">
        <v>49</v>
      </c>
      <c r="H18" s="261">
        <v>8</v>
      </c>
      <c r="I18" s="310">
        <v>152</v>
      </c>
      <c r="J18" s="153">
        <v>147</v>
      </c>
      <c r="K18" s="153">
        <v>183</v>
      </c>
      <c r="L18" s="153">
        <v>177</v>
      </c>
      <c r="M18" s="153">
        <v>167</v>
      </c>
      <c r="N18" s="262">
        <v>149</v>
      </c>
      <c r="O18" s="278">
        <f t="shared" si="5"/>
        <v>975</v>
      </c>
      <c r="P18" s="257">
        <f t="shared" si="3"/>
        <v>1023</v>
      </c>
      <c r="Q18" s="258">
        <f t="shared" si="1"/>
        <v>162.5</v>
      </c>
      <c r="R18" s="259">
        <f>P18-P14</f>
        <v>-161</v>
      </c>
      <c r="S18" s="259">
        <f t="shared" si="2"/>
        <v>183</v>
      </c>
    </row>
  </sheetData>
  <mergeCells count="2">
    <mergeCell ref="A1:N1"/>
    <mergeCell ref="A2:K2"/>
  </mergeCells>
  <pageMargins left="0.43333333333333302" right="0.15763888888888899" top="0.78749999999999998" bottom="0.51180555555555496" header="0.118055555555556" footer="0.51180555555555496"/>
  <pageSetup paperSize="9" scale="65" firstPageNumber="0" orientation="portrait" r:id="rId1"/>
  <headerFooter>
    <oddHeader>&amp;C&amp;F&amp;R&amp;D / &amp;T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257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14</vt:i4>
      </vt:variant>
    </vt:vector>
  </HeadingPairs>
  <TitlesOfParts>
    <vt:vector size="20" baseType="lpstr">
      <vt:lpstr>Final standing 15</vt:lpstr>
      <vt:lpstr>Pusfināls&gt;Fināls 15</vt:lpstr>
      <vt:lpstr>Total Qualif.Results</vt:lpstr>
      <vt:lpstr>Sq.3</vt:lpstr>
      <vt:lpstr>Sq.2</vt:lpstr>
      <vt:lpstr>Sq.1</vt:lpstr>
      <vt:lpstr>'Pusfināls&gt;Fināls 15'!Excel_BuiltIn_Print_Area</vt:lpstr>
      <vt:lpstr>'Total Qualif.Results'!Excel_BuiltIn_Print_Area</vt:lpstr>
      <vt:lpstr>'Final standing 15'!Print_Area</vt:lpstr>
      <vt:lpstr>'Pusfināls&gt;Fināls 15'!Print_Area</vt:lpstr>
      <vt:lpstr>Sq.1!Print_Area</vt:lpstr>
      <vt:lpstr>Sq.2!Print_Area</vt:lpstr>
      <vt:lpstr>Sq.3!Print_Area</vt:lpstr>
      <vt:lpstr>'Total Qualif.Results'!Print_Area</vt:lpstr>
      <vt:lpstr>'Final standing 15'!Print_Area_0</vt:lpstr>
      <vt:lpstr>'Pusfināls&gt;Fināls 15'!Print_Area_0</vt:lpstr>
      <vt:lpstr>Sq.1!Print_Area_0</vt:lpstr>
      <vt:lpstr>Sq.2!Print_Area_0</vt:lpstr>
      <vt:lpstr>Sq.3!Print_Area_0</vt:lpstr>
      <vt:lpstr>'Total Qualif.Results'!Print_Area_0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user</cp:lastModifiedBy>
  <cp:revision>21</cp:revision>
  <dcterms:created xsi:type="dcterms:W3CDTF">2016-02-06T07:51:30Z</dcterms:created>
  <dcterms:modified xsi:type="dcterms:W3CDTF">2016-04-09T11:22:11Z</dcterms:modified>
  <dc:language>lv-LV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