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5"/>
  </bookViews>
  <sheets>
    <sheet name="Rezultātu lapa" sheetId="1" state="visible" r:id="rId2"/>
    <sheet name="Rezultāti" sheetId="2" state="visible" r:id="rId3"/>
    <sheet name="Last Chance" sheetId="3" state="visible" r:id="rId4"/>
    <sheet name="Desperado" sheetId="4" state="visible" r:id="rId5"/>
    <sheet name="Fināls" sheetId="5" state="visible" r:id="rId6"/>
    <sheet name="Final Standing" sheetId="6" state="visible" r:id="rId7"/>
  </sheets>
  <definedNames>
    <definedName function="false" hidden="false" localSheetId="1" name="_xlnm.Print_Area" vbProcedure="false">Rezultāti!$A$3:$M$17</definedName>
    <definedName function="false" hidden="false" localSheetId="0" name="_xlnm.Print_Area" vbProcedure="false">'Rezultātu lapa'!$A$1:$P$52</definedName>
    <definedName function="false" hidden="false" localSheetId="0" name="_xlnm.Print_Area" vbProcedure="false">'Rezultātu lapa'!$A$1:$P$52</definedName>
    <definedName function="false" hidden="false" localSheetId="1" name="_xlnm.Print_Area" vbProcedure="false">Rezultāti!$A$3:$M$17</definedName>
    <definedName function="false" hidden="false" localSheetId="4" name="_xlnm.Print_Area" vbProcedure="false">fināls!#REF!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<sst xmlns="http://schemas.openxmlformats.org/spreadsheetml/2006/main" count="141" uniqueCount="87">
  <si>
    <t>Meneša Amatieru 9 PIN Čempions</t>
  </si>
  <si>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</si>
  <si>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</si>
  <si>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</si>
  <si>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</si>
  <si>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</si>
  <si>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</si>
  <si>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</si>
  <si>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</si>
  <si>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</si>
  <si>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</si>
  <si>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HDC summa</t>
  </si>
  <si>
    <t>Summa</t>
  </si>
  <si>
    <t>Vidējais</t>
  </si>
  <si>
    <t>Starpība</t>
  </si>
  <si>
    <t>pēc 4 spēlem</t>
  </si>
  <si>
    <t>kvalifikācijas spēļu rezultāti </t>
  </si>
  <si>
    <t>Pāru turnīrs</t>
  </si>
  <si>
    <t>Kopā</t>
  </si>
  <si>
    <t> </t>
  </si>
  <si>
    <t>Pāris</t>
  </si>
  <si>
    <t>Jeļena  Šorohova</t>
  </si>
  <si>
    <t>06A</t>
  </si>
  <si>
    <t>Edgars Vilnis</t>
  </si>
  <si>
    <t>07A</t>
  </si>
  <si>
    <t>Artemijs Hudjakovs</t>
  </si>
  <si>
    <t>07B</t>
  </si>
  <si>
    <t>Mārtiņš Vilnis</t>
  </si>
  <si>
    <t>08A</t>
  </si>
  <si>
    <t>Valdis Skudra</t>
  </si>
  <si>
    <t>08B</t>
  </si>
  <si>
    <t>Jānis Zalītis</t>
  </si>
  <si>
    <t>09A</t>
  </si>
  <si>
    <t>Artūrs Perepjolkins</t>
  </si>
  <si>
    <t>09B</t>
  </si>
  <si>
    <t>Vladimirs Pribiļevs</t>
  </si>
  <si>
    <t>10A</t>
  </si>
  <si>
    <t>Jurijs Dumcevs</t>
  </si>
  <si>
    <t>10B</t>
  </si>
  <si>
    <t>Aivars Dolģis</t>
  </si>
  <si>
    <t>Aleksandrs Aleksejevs</t>
  </si>
  <si>
    <t>Aleksandrs Komars</t>
  </si>
  <si>
    <t>Aleksejs Tomaševskis</t>
  </si>
  <si>
    <t>Andis Dārziņš</t>
  </si>
  <si>
    <t>Dace Anspaks</t>
  </si>
  <si>
    <t>Dmitrijs Dumcevs</t>
  </si>
  <si>
    <t>Elvijs Dimpers</t>
  </si>
  <si>
    <t>Gints Aksiks</t>
  </si>
  <si>
    <t>Ivars Lauris</t>
  </si>
  <si>
    <t>Jānis Bojārs</t>
  </si>
  <si>
    <t>Karīna Petrova</t>
  </si>
  <si>
    <t>Kristaps Liecinieks</t>
  </si>
  <si>
    <t>Maksims Gerasimenko</t>
  </si>
  <si>
    <t>Maksims Isajevs</t>
  </si>
  <si>
    <t>Maksims Jefimovs</t>
  </si>
  <si>
    <t>Marija Tkačenko</t>
  </si>
  <si>
    <t>Māris Dukurs</t>
  </si>
  <si>
    <t>Normunds Bundzenieks</t>
  </si>
  <si>
    <t>Olga Morozova</t>
  </si>
  <si>
    <t>Pēteris Cimdiņš</t>
  </si>
  <si>
    <t>Sergejs Ļeonovs</t>
  </si>
  <si>
    <t>Sergejs Meņšikovs</t>
  </si>
  <si>
    <t>Tomass Dārziņš</t>
  </si>
  <si>
    <t>Toms Pultraks</t>
  </si>
  <si>
    <t>Valērijs Nizkodubovs</t>
  </si>
  <si>
    <t>Verners Veidulis</t>
  </si>
  <si>
    <t>Veronika Hudjakova</t>
  </si>
  <si>
    <t>Vladimirs Lagunovs</t>
  </si>
  <si>
    <t>Vladislavs Saveļjevs</t>
  </si>
  <si>
    <t>LAST CHANCE</t>
  </si>
  <si>
    <t>SPELE</t>
  </si>
  <si>
    <t>DESPERADO</t>
  </si>
  <si>
    <t>JūLija FINĀLS</t>
  </si>
  <si>
    <t>Vards, uzvārds</t>
  </si>
  <si>
    <t>Rezultāts</t>
  </si>
  <si>
    <t>celiņš</t>
  </si>
  <si>
    <t>CROSS LINE NAV</t>
  </si>
  <si>
    <t>Nr</t>
  </si>
  <si>
    <t>Vārds uzvārds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</si>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</sst>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\+0"/>
  </numFmts>
  <fonts count="50">
    <font>
      <sz val="10"/>
      <name val="Arial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4"/>
      <color rgb="FFFF0000"/>
      <name val="Arial"/>
      <family val="2"/>
      <charset val="186"/>
    </font>
    <font>
      <b val="true"/>
      <sz val="28"/>
      <color rgb="FFFF0000"/>
      <name val="Verdana"/>
      <family val="2"/>
      <charset val="1"/>
    </font>
    <font>
      <b val="true"/>
      <i val="true"/>
      <sz val="12"/>
      <name val="Arial"/>
      <family val="2"/>
      <charset val="186"/>
    </font>
    <font>
      <b val="true"/>
      <i val="true"/>
      <sz val="14"/>
      <color rgb="FFFF0000"/>
      <name val="Verdana"/>
      <family val="2"/>
      <charset val="204"/>
    </font>
    <font>
      <b val="true"/>
      <i val="true"/>
      <sz val="15"/>
      <color rgb="FFFF0000"/>
      <name val="Arial Black"/>
      <family val="2"/>
      <charset val="186"/>
    </font>
    <font>
      <b val="true"/>
      <sz val="15"/>
      <color rgb="FF000000"/>
      <name val="Verdana"/>
      <family val="2"/>
      <charset val="1"/>
    </font>
    <font>
      <sz val="34"/>
      <color rgb="FFFF0000"/>
      <name val="Arial"/>
      <family val="2"/>
      <charset val="1"/>
    </font>
    <font>
      <b val="true"/>
      <sz val="14"/>
      <color rgb="FFFF0000"/>
      <name val="Verdana"/>
      <family val="2"/>
      <charset val="204"/>
    </font>
    <font>
      <b val="true"/>
      <sz val="12"/>
      <name val="Arial"/>
      <family val="2"/>
      <charset val="1"/>
    </font>
    <font>
      <b val="true"/>
      <sz val="14"/>
      <color rgb="FF0000FF"/>
      <name val="Verdana"/>
      <family val="2"/>
      <charset val="204"/>
    </font>
    <font>
      <b val="true"/>
      <i val="true"/>
      <sz val="14"/>
      <color rgb="FF0000FF"/>
      <name val="Verdana"/>
      <family val="2"/>
      <charset val="204"/>
    </font>
    <font>
      <b val="true"/>
      <sz val="20"/>
      <name val="Arial Black"/>
      <family val="2"/>
      <charset val="186"/>
    </font>
    <font>
      <b val="true"/>
      <sz val="36"/>
      <color rgb="FFFF0000"/>
      <name val="Arial"/>
      <family val="2"/>
      <charset val="186"/>
    </font>
    <font>
      <b val="true"/>
      <i val="true"/>
      <sz val="14"/>
      <name val="Arial"/>
      <family val="2"/>
      <charset val="186"/>
    </font>
    <font>
      <b val="true"/>
      <sz val="16"/>
      <color rgb="FF000000"/>
      <name val="Verdana"/>
      <family val="2"/>
      <charset val="1"/>
    </font>
    <font>
      <b val="true"/>
      <sz val="18"/>
      <color rgb="FF000000"/>
      <name val="Verdana"/>
      <family val="2"/>
      <charset val="1"/>
    </font>
    <font>
      <b val="true"/>
      <i val="true"/>
      <sz val="15"/>
      <color rgb="FF000000"/>
      <name val="Arial Black"/>
      <family val="2"/>
      <charset val="186"/>
    </font>
    <font>
      <b val="true"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204"/>
    </font>
    <font>
      <sz val="12"/>
      <name val="Arial"/>
      <family val="2"/>
      <charset val="1"/>
    </font>
    <font>
      <b val="true"/>
      <sz val="14"/>
      <color rgb="FF000000"/>
      <name val="CentSchbook TL"/>
      <family val="1"/>
      <charset val="186"/>
    </font>
    <font>
      <b val="true"/>
      <sz val="12"/>
      <color rgb="FF000000"/>
      <name val="Verdana"/>
      <family val="2"/>
      <charset val="1"/>
    </font>
    <font>
      <b val="true"/>
      <sz val="12"/>
      <color rgb="FF000000"/>
      <name val="Verdana"/>
      <family val="2"/>
      <charset val="204"/>
    </font>
    <font>
      <b val="true"/>
      <sz val="12"/>
      <color rgb="FFFF0000"/>
      <name val="Verdana"/>
      <family val="2"/>
      <charset val="204"/>
    </font>
    <font>
      <b val="true"/>
      <sz val="12"/>
      <name val="Verdana"/>
      <family val="2"/>
      <charset val="1"/>
    </font>
    <font>
      <b val="true"/>
      <sz val="14"/>
      <color rgb="FF000000"/>
      <name val="CentSchbook TL"/>
      <family val="0"/>
      <charset val="204"/>
    </font>
    <font>
      <sz val="14"/>
      <color rgb="FF000000"/>
      <name val="CentSchbook TL"/>
      <family val="1"/>
      <charset val="186"/>
    </font>
    <font>
      <b val="true"/>
      <sz val="10"/>
      <name val="Arial"/>
      <family val="2"/>
      <charset val="204"/>
    </font>
    <font>
      <b val="true"/>
      <sz val="12"/>
      <color rgb="FF000000"/>
      <name val="Verdana"/>
      <family val="2"/>
      <charset val="186"/>
    </font>
    <font>
      <b val="true"/>
      <sz val="10"/>
      <name val="Arial"/>
      <family val="2"/>
      <charset val="186"/>
    </font>
    <font>
      <b val="true"/>
      <i val="true"/>
      <sz val="20"/>
      <color rgb="FFFF0000"/>
      <name val="Verdana"/>
      <family val="2"/>
      <charset val="1"/>
    </font>
    <font>
      <b val="true"/>
      <i val="true"/>
      <sz val="24"/>
      <color rgb="FF0000FF"/>
      <name val="Verdana"/>
      <family val="2"/>
      <charset val="1"/>
    </font>
    <font>
      <sz val="12"/>
      <color rgb="FF000000"/>
      <name val="Verdana"/>
      <family val="2"/>
      <charset val="1"/>
    </font>
    <font>
      <sz val="10"/>
      <name val="Arial"/>
      <family val="2"/>
      <charset val="204"/>
    </font>
    <font>
      <sz val="36"/>
      <color rgb="FF969696"/>
      <name val="Arial Black"/>
      <family val="0"/>
      <charset val="186"/>
    </font>
    <font>
      <b val="true"/>
      <sz val="12"/>
      <color rgb="FFFF0000"/>
      <name val="Arial"/>
      <family val="2"/>
      <charset val="1"/>
    </font>
    <font>
      <b val="true"/>
      <sz val="16"/>
      <name val="Arial"/>
      <family val="2"/>
      <charset val="186"/>
    </font>
    <font>
      <b val="true"/>
      <sz val="8"/>
      <name val="Arial"/>
      <family val="2"/>
      <charset val="1"/>
    </font>
    <font>
      <sz val="12"/>
      <color rgb="FF000000"/>
      <name val="Arial"/>
      <family val="2"/>
      <charset val="204"/>
    </font>
    <font>
      <b val="true"/>
      <sz val="12"/>
      <color rgb="FFFF0000"/>
      <name val="Arial"/>
      <family val="2"/>
      <charset val="204"/>
    </font>
    <font>
      <b val="true"/>
      <sz val="1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6"/>
      <color rgb="FF000080"/>
      <name val="Arial"/>
      <family val="2"/>
      <charset val="186"/>
    </font>
    <font>
      <b val="true"/>
      <sz val="16"/>
      <color rgb="FFFF000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  <fill>
      <patternFill patternType="solid">
        <fgColor rgb="FFFFFFFF"/>
        <bgColor rgb="FFEAEAEA"/>
      </patternFill>
    </fill>
    <fill>
      <patternFill patternType="solid">
        <fgColor rgb="FFDDDDDD"/>
        <bgColor rgb="FFEAEAEA"/>
      </patternFill>
    </fill>
    <fill>
      <patternFill patternType="solid">
        <fgColor rgb="FFEAEAEA"/>
        <bgColor rgb="FFDDDDDD"/>
      </patternFill>
    </fill>
    <fill>
      <patternFill patternType="solid">
        <fgColor rgb="FFFFCC99"/>
        <bgColor rgb="FFDDDDDD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32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8" fillId="7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0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2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3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4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5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6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7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8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9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10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1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12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3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14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5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16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7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38880</xdr:rowOff>
    </xdr:from>
    <xdr:to>
      <xdr:col>5</xdr:col>
      <xdr:colOff>27360</xdr:colOff>
      <xdr:row>7</xdr:row>
      <xdr:rowOff>104760</xdr:rowOff>
    </xdr:to>
    <xdr:sp>
      <xdr:nvSpPr>
        <xdr:cNvPr id="18" name="CustomShape 1"/>
        <xdr:cNvSpPr/>
      </xdr:nvSpPr>
      <xdr:spPr>
        <a:xfrm>
          <a:off x="5010480" y="142920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6</xdr:row>
      <xdr:rowOff>48600</xdr:rowOff>
    </xdr:from>
    <xdr:to>
      <xdr:col>5</xdr:col>
      <xdr:colOff>27360</xdr:colOff>
      <xdr:row>7</xdr:row>
      <xdr:rowOff>114480</xdr:rowOff>
    </xdr:to>
    <xdr:sp>
      <xdr:nvSpPr>
        <xdr:cNvPr id="19" name="CustomShape 1"/>
        <xdr:cNvSpPr/>
      </xdr:nvSpPr>
      <xdr:spPr>
        <a:xfrm>
          <a:off x="5010480" y="1438920"/>
          <a:ext cx="360" cy="2725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20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21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22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23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24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25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26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27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28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29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30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31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32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33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34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35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36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37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38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39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40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41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42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43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44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45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46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47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48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49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50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48240</xdr:rowOff>
    </xdr:from>
    <xdr:to>
      <xdr:col>5</xdr:col>
      <xdr:colOff>27360</xdr:colOff>
      <xdr:row>8</xdr:row>
      <xdr:rowOff>114480</xdr:rowOff>
    </xdr:to>
    <xdr:sp>
      <xdr:nvSpPr>
        <xdr:cNvPr id="51" name="CustomShape 1"/>
        <xdr:cNvSpPr/>
      </xdr:nvSpPr>
      <xdr:spPr>
        <a:xfrm>
          <a:off x="5010480" y="185148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27000</xdr:colOff>
      <xdr:row>8</xdr:row>
      <xdr:rowOff>38520</xdr:rowOff>
    </xdr:from>
    <xdr:to>
      <xdr:col>5</xdr:col>
      <xdr:colOff>27360</xdr:colOff>
      <xdr:row>8</xdr:row>
      <xdr:rowOff>104760</xdr:rowOff>
    </xdr:to>
    <xdr:sp>
      <xdr:nvSpPr>
        <xdr:cNvPr id="52" name="CustomShape 1"/>
        <xdr:cNvSpPr/>
      </xdr:nvSpPr>
      <xdr:spPr>
        <a:xfrm>
          <a:off x="5010480" y="1841760"/>
          <a:ext cx="360" cy="6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53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54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55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56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57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58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59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60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61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62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63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64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65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66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67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68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69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70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71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72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73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74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75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76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77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78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79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80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81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82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83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84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85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48600</xdr:rowOff>
    </xdr:from>
    <xdr:to>
      <xdr:col>5</xdr:col>
      <xdr:colOff>27720</xdr:colOff>
      <xdr:row>9</xdr:row>
      <xdr:rowOff>76680</xdr:rowOff>
    </xdr:to>
    <xdr:sp>
      <xdr:nvSpPr>
        <xdr:cNvPr id="86" name="CustomShape 1"/>
        <xdr:cNvSpPr/>
      </xdr:nvSpPr>
      <xdr:spPr>
        <a:xfrm>
          <a:off x="5823360" y="193428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8</xdr:row>
      <xdr:rowOff>38880</xdr:rowOff>
    </xdr:from>
    <xdr:to>
      <xdr:col>5</xdr:col>
      <xdr:colOff>27720</xdr:colOff>
      <xdr:row>9</xdr:row>
      <xdr:rowOff>66960</xdr:rowOff>
    </xdr:to>
    <xdr:sp>
      <xdr:nvSpPr>
        <xdr:cNvPr id="87" name="CustomShape 1"/>
        <xdr:cNvSpPr/>
      </xdr:nvSpPr>
      <xdr:spPr>
        <a:xfrm>
          <a:off x="5823360" y="1924560"/>
          <a:ext cx="360" cy="275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88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89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90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91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92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93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94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95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96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97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98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99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00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01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02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03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04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05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06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07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08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09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10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11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12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13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14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15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16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17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18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19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20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21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22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23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24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25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26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27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28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A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48240</xdr:rowOff>
    </xdr:from>
    <xdr:to>
      <xdr:col>5</xdr:col>
      <xdr:colOff>27720</xdr:colOff>
      <xdr:row>13</xdr:row>
      <xdr:rowOff>114840</xdr:rowOff>
    </xdr:to>
    <xdr:sp>
      <xdr:nvSpPr>
        <xdr:cNvPr id="129" name="CustomShape 1"/>
        <xdr:cNvSpPr/>
      </xdr:nvSpPr>
      <xdr:spPr>
        <a:xfrm>
          <a:off x="5823360" y="266760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lv-LV" sz="3600" spc="-1" strike="noStrike">
              <a:solidFill>
                <a:srgbClr val="969696"/>
              </a:solidFill>
              <a:uFill>
                <a:solidFill>
                  <a:srgbClr val="ffffff"/>
                </a:solidFill>
              </a:uFill>
              <a:latin typeface="Arial Black"/>
            </a:rPr>
            <a:t>B</a:t>
          </a:r>
          <a:endParaRPr/>
        </a:p>
      </xdr:txBody>
    </xdr:sp>
    <xdr:clientData/>
  </xdr:twoCellAnchor>
  <xdr:twoCellAnchor editAs="oneCell">
    <xdr:from>
      <xdr:col>5</xdr:col>
      <xdr:colOff>27360</xdr:colOff>
      <xdr:row>12</xdr:row>
      <xdr:rowOff>38520</xdr:rowOff>
    </xdr:from>
    <xdr:to>
      <xdr:col>5</xdr:col>
      <xdr:colOff>27720</xdr:colOff>
      <xdr:row>13</xdr:row>
      <xdr:rowOff>105120</xdr:rowOff>
    </xdr:to>
    <xdr:sp>
      <xdr:nvSpPr>
        <xdr:cNvPr id="130" name="CustomShape 1"/>
        <xdr:cNvSpPr/>
      </xdr:nvSpPr>
      <xdr:spPr>
        <a:xfrm>
          <a:off x="5823360" y="2657880"/>
          <a:ext cx="360" cy="228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0</xdr:row>
      <xdr:rowOff>0</xdr:rowOff>
    </xdr:from>
    <xdr:to>
      <xdr:col>1</xdr:col>
      <xdr:colOff>26640</xdr:colOff>
      <xdr:row>0</xdr:row>
      <xdr:rowOff>360</xdr:rowOff>
    </xdr:to>
    <xdr:sp>
      <xdr:nvSpPr>
        <xdr:cNvPr id="131" name="CustomShape 1"/>
        <xdr:cNvSpPr/>
      </xdr:nvSpPr>
      <xdr:spPr>
        <a:xfrm flipH="1">
          <a:off x="27000" y="0"/>
          <a:ext cx="64728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1</xdr:col>
      <xdr:colOff>26640</xdr:colOff>
      <xdr:row>0</xdr:row>
      <xdr:rowOff>360</xdr:rowOff>
    </xdr:to>
    <xdr:sp>
      <xdr:nvSpPr>
        <xdr:cNvPr id="132" name="CustomShape 1"/>
        <xdr:cNvSpPr/>
      </xdr:nvSpPr>
      <xdr:spPr>
        <a:xfrm flipH="1">
          <a:off x="27000" y="0"/>
          <a:ext cx="64728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6" activeCellId="0" sqref="R6"/>
    </sheetView>
  </sheetViews>
  <sheetFormatPr defaultRowHeight="17.35"/>
  <cols>
    <col collapsed="false" hidden="false" max="1" min="1" style="1" width="9.50510204081633"/>
    <col collapsed="false" hidden="false" max="2" min="2" style="0" width="45.5714285714286"/>
    <col collapsed="false" hidden="true" max="3" min="3" style="1" width="0"/>
    <col collapsed="false" hidden="false" max="4" min="4" style="2" width="9.8265306122449"/>
    <col collapsed="false" hidden="false" max="7" min="5" style="2" width="8.10204081632653"/>
    <col collapsed="false" hidden="false" max="9" min="8" style="2" width="8.53061224489796"/>
    <col collapsed="false" hidden="false" max="10" min="10" style="2" width="10.6938775510204"/>
    <col collapsed="false" hidden="false" max="11" min="11" style="1" width="10.1530612244898"/>
    <col collapsed="false" hidden="false" max="12" min="12" style="1" width="11.015306122449"/>
    <col collapsed="false" hidden="false" max="13" min="13" style="1" width="14.1479591836735"/>
    <col collapsed="false" hidden="false" max="14" min="14" style="3" width="16.0918367346939"/>
    <col collapsed="false" hidden="true" max="15" min="15" style="0" width="0"/>
    <col collapsed="false" hidden="false" max="16" min="16" style="0" width="3.6734693877551"/>
    <col collapsed="false" hidden="false" max="17" min="17" style="0" width="9.39795918367347"/>
    <col collapsed="false" hidden="false" max="18" min="18" style="0" width="38.015306122449"/>
    <col collapsed="false" hidden="false" max="19" min="19" style="0" width="12.7448979591837"/>
    <col collapsed="false" hidden="false" max="20" min="20" style="0" width="19.4387755102041"/>
    <col collapsed="false" hidden="false" max="1025" min="21" style="0" width="8.63775510204082"/>
  </cols>
  <sheetData>
    <row r="1" customFormat="false" ht="42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false" ht="7.5" hidden="false" customHeight="true" outlineLevel="0" collapsed="false">
      <c r="A2" s="0"/>
      <c r="C2" s="0"/>
      <c r="D2" s="1"/>
      <c r="E2" s="1"/>
      <c r="F2" s="1"/>
      <c r="G2" s="1"/>
      <c r="H2" s="1"/>
      <c r="I2" s="1"/>
      <c r="J2" s="1"/>
      <c r="N2" s="0"/>
      <c r="S2" s="1"/>
      <c r="T2" s="1"/>
    </row>
    <row r="3" customFormat="false" ht="42" hidden="false" customHeight="tru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  <c r="N3" s="8" t="s">
        <v>14</v>
      </c>
    </row>
    <row r="4" s="16" customFormat="true" ht="27.75" hidden="false" customHeight="true" outlineLevel="0" collapsed="false">
      <c r="A4" s="9" t="n">
        <v>1</v>
      </c>
      <c r="B4" s="10" t="str">
        <f aca="false">Rezultāti!B4</f>
        <v>Jeļena  Šorohova</v>
      </c>
      <c r="C4" s="11" t="str">
        <f aca="false">Rezultāti!C4</f>
        <v>06A</v>
      </c>
      <c r="D4" s="12" t="n">
        <f aca="false">Rezultāti!D4</f>
        <v>8</v>
      </c>
      <c r="E4" s="11" t="n">
        <f aca="false">Rezultāti!E4</f>
        <v>203</v>
      </c>
      <c r="F4" s="11" t="n">
        <f aca="false">Rezultāti!F4</f>
        <v>262</v>
      </c>
      <c r="G4" s="11" t="n">
        <f aca="false">Rezultāti!G4</f>
        <v>228</v>
      </c>
      <c r="H4" s="11" t="n">
        <f aca="false">Rezultāti!H4</f>
        <v>229</v>
      </c>
      <c r="I4" s="11" t="n">
        <f aca="false">Rezultāti!I4</f>
        <v>219</v>
      </c>
      <c r="J4" s="11" t="n">
        <f aca="false">Rezultāti!J4</f>
        <v>1141</v>
      </c>
      <c r="K4" s="11" t="n">
        <f aca="false">Rezultāti!K4</f>
        <v>40</v>
      </c>
      <c r="L4" s="11" t="n">
        <f aca="false">Rezultāti!L4</f>
        <v>1181</v>
      </c>
      <c r="M4" s="13" t="n">
        <f aca="false">Rezultāti!M4</f>
        <v>228.2</v>
      </c>
      <c r="N4" s="14" t="n">
        <f aca="false">L4-L9</f>
        <v>166</v>
      </c>
      <c r="O4" s="15" t="s">
        <v>15</v>
      </c>
    </row>
    <row r="5" customFormat="false" ht="27.75" hidden="false" customHeight="true" outlineLevel="0" collapsed="false">
      <c r="A5" s="17" t="n">
        <v>2</v>
      </c>
      <c r="B5" s="10" t="str">
        <f aca="false">Rezultāti!B6</f>
        <v>Artemijs Hudjakovs</v>
      </c>
      <c r="C5" s="11" t="str">
        <f aca="false">Rezultāti!C6</f>
        <v>07B</v>
      </c>
      <c r="D5" s="12" t="n">
        <f aca="false">Rezultāti!D6</f>
        <v>8</v>
      </c>
      <c r="E5" s="11" t="n">
        <f aca="false">Rezultāti!E6</f>
        <v>239</v>
      </c>
      <c r="F5" s="11" t="n">
        <f aca="false">Rezultāti!F6</f>
        <v>190</v>
      </c>
      <c r="G5" s="11" t="n">
        <f aca="false">Rezultāti!G6</f>
        <v>224</v>
      </c>
      <c r="H5" s="11" t="n">
        <f aca="false">Rezultāti!H6</f>
        <v>215</v>
      </c>
      <c r="I5" s="11" t="n">
        <f aca="false">Rezultāti!I6</f>
        <v>230</v>
      </c>
      <c r="J5" s="11" t="n">
        <f aca="false">Rezultāti!J6</f>
        <v>1098</v>
      </c>
      <c r="K5" s="11" t="n">
        <f aca="false">Rezultāti!K6</f>
        <v>40</v>
      </c>
      <c r="L5" s="11" t="n">
        <f aca="false">Rezultāti!L6</f>
        <v>1138</v>
      </c>
      <c r="M5" s="13" t="n">
        <f aca="false">Rezultāti!M6</f>
        <v>219.6</v>
      </c>
      <c r="N5" s="18" t="n">
        <f aca="false">L5-L9</f>
        <v>123</v>
      </c>
      <c r="O5" s="15"/>
    </row>
    <row r="6" customFormat="false" ht="27.75" hidden="false" customHeight="true" outlineLevel="0" collapsed="false">
      <c r="A6" s="17" t="n">
        <v>3</v>
      </c>
      <c r="B6" s="10" t="str">
        <f aca="false">Rezultāti!B7</f>
        <v>Mārtiņš Vilnis</v>
      </c>
      <c r="C6" s="11" t="n">
        <f aca="false">Rezultāti!C22</f>
        <v>0</v>
      </c>
      <c r="D6" s="12" t="n">
        <f aca="false">Rezultāti!D7</f>
        <v>0</v>
      </c>
      <c r="E6" s="11" t="n">
        <f aca="false">Rezultāti!E7</f>
        <v>220</v>
      </c>
      <c r="F6" s="11" t="n">
        <f aca="false">Rezultāti!F7</f>
        <v>250</v>
      </c>
      <c r="G6" s="11" t="n">
        <f aca="false">Rezultāti!G7</f>
        <v>196</v>
      </c>
      <c r="H6" s="11" t="n">
        <f aca="false">Rezultāti!H7</f>
        <v>212</v>
      </c>
      <c r="I6" s="11" t="n">
        <f aca="false">Rezultāti!I7</f>
        <v>205</v>
      </c>
      <c r="J6" s="11" t="n">
        <f aca="false">Rezultāti!J7</f>
        <v>1083</v>
      </c>
      <c r="K6" s="11" t="n">
        <f aca="false">Rezultāti!K7</f>
        <v>0</v>
      </c>
      <c r="L6" s="11" t="n">
        <f aca="false">Rezultāti!L7</f>
        <v>1083</v>
      </c>
      <c r="M6" s="13" t="n">
        <f aca="false">Rezultāti!M7</f>
        <v>216.6</v>
      </c>
      <c r="N6" s="19" t="n">
        <f aca="false">L6-L9</f>
        <v>68</v>
      </c>
      <c r="O6" s="15"/>
    </row>
    <row r="7" customFormat="false" ht="27.75" hidden="false" customHeight="true" outlineLevel="0" collapsed="false">
      <c r="A7" s="17" t="n">
        <v>4</v>
      </c>
      <c r="B7" s="10" t="str">
        <f aca="false">Rezultāti!B11</f>
        <v>Vladimirs Pribiļevs</v>
      </c>
      <c r="C7" s="11" t="str">
        <f aca="false">Rezultāti!C5</f>
        <v>07A</v>
      </c>
      <c r="D7" s="12" t="n">
        <f aca="false">Rezultāti!D11</f>
        <v>0</v>
      </c>
      <c r="E7" s="11" t="n">
        <f aca="false">Rezultāti!E11</f>
        <v>192</v>
      </c>
      <c r="F7" s="11" t="n">
        <f aca="false">Rezultāti!F11</f>
        <v>243</v>
      </c>
      <c r="G7" s="11" t="n">
        <f aca="false">Rezultāti!G11</f>
        <v>220</v>
      </c>
      <c r="H7" s="11" t="n">
        <f aca="false">Rezultāti!H11</f>
        <v>187</v>
      </c>
      <c r="I7" s="11" t="n">
        <f aca="false">Rezultāti!I11</f>
        <v>213</v>
      </c>
      <c r="J7" s="11" t="n">
        <f aca="false">Rezultāti!J11</f>
        <v>1055</v>
      </c>
      <c r="K7" s="11" t="n">
        <f aca="false">Rezultāti!K11</f>
        <v>0</v>
      </c>
      <c r="L7" s="11" t="n">
        <f aca="false">Rezultāti!L11</f>
        <v>1055</v>
      </c>
      <c r="M7" s="13" t="n">
        <f aca="false">Rezultāti!M11</f>
        <v>211</v>
      </c>
      <c r="N7" s="19" t="n">
        <f aca="false">L7-L9</f>
        <v>40</v>
      </c>
      <c r="O7" s="15"/>
    </row>
    <row r="8" customFormat="false" ht="27.75" hidden="false" customHeight="true" outlineLevel="0" collapsed="false">
      <c r="A8" s="9" t="n">
        <v>5</v>
      </c>
      <c r="B8" s="10" t="str">
        <f aca="false">Rezultāti!B10</f>
        <v>Artūrs Perepjolkins</v>
      </c>
      <c r="C8" s="11" t="n">
        <f aca="false">Rezultāti!C21</f>
        <v>0</v>
      </c>
      <c r="D8" s="12" t="n">
        <f aca="false">Rezultāti!D10</f>
        <v>0</v>
      </c>
      <c r="E8" s="11" t="n">
        <f aca="false">Rezultāti!E10</f>
        <v>223</v>
      </c>
      <c r="F8" s="11" t="n">
        <f aca="false">Rezultāti!F10</f>
        <v>184</v>
      </c>
      <c r="G8" s="11" t="n">
        <f aca="false">Rezultāti!G10</f>
        <v>190</v>
      </c>
      <c r="H8" s="11" t="n">
        <f aca="false">Rezultāti!H10</f>
        <v>216</v>
      </c>
      <c r="I8" s="11" t="n">
        <f aca="false">Rezultāti!I10</f>
        <v>222</v>
      </c>
      <c r="J8" s="11" t="n">
        <f aca="false">Rezultāti!J10</f>
        <v>1035</v>
      </c>
      <c r="K8" s="11" t="n">
        <f aca="false">Rezultāti!K10</f>
        <v>0</v>
      </c>
      <c r="L8" s="11" t="n">
        <f aca="false">Rezultāti!L10</f>
        <v>1035</v>
      </c>
      <c r="M8" s="13" t="n">
        <f aca="false">Rezultāti!M10</f>
        <v>207</v>
      </c>
      <c r="N8" s="19" t="n">
        <f aca="false">L8-L9</f>
        <v>20</v>
      </c>
      <c r="O8" s="15"/>
    </row>
    <row r="9" customFormat="false" ht="27.75" hidden="false" customHeight="true" outlineLevel="0" collapsed="false">
      <c r="A9" s="20" t="n">
        <v>6</v>
      </c>
      <c r="B9" s="10" t="str">
        <f aca="false">Rezultāti!B8</f>
        <v>Valdis Skudra</v>
      </c>
      <c r="C9" s="11" t="n">
        <f aca="false">Rezultāti!C16</f>
        <v>0</v>
      </c>
      <c r="D9" s="12" t="n">
        <f aca="false">Rezultāti!D8</f>
        <v>0</v>
      </c>
      <c r="E9" s="11" t="n">
        <f aca="false">Rezultāti!E8</f>
        <v>232</v>
      </c>
      <c r="F9" s="11" t="n">
        <f aca="false">Rezultāti!F8</f>
        <v>170</v>
      </c>
      <c r="G9" s="11" t="n">
        <f aca="false">Rezultāti!G8</f>
        <v>192</v>
      </c>
      <c r="H9" s="11" t="n">
        <f aca="false">Rezultāti!H8</f>
        <v>221</v>
      </c>
      <c r="I9" s="11" t="n">
        <f aca="false">Rezultāti!I8</f>
        <v>200</v>
      </c>
      <c r="J9" s="11" t="n">
        <f aca="false">Rezultāti!J8</f>
        <v>1015</v>
      </c>
      <c r="K9" s="11" t="n">
        <f aca="false">Rezultāti!K8</f>
        <v>0</v>
      </c>
      <c r="L9" s="11" t="n">
        <f aca="false">Rezultāti!L8</f>
        <v>1015</v>
      </c>
      <c r="M9" s="13" t="n">
        <f aca="false">Rezultāti!M8</f>
        <v>203</v>
      </c>
      <c r="N9" s="21" t="n">
        <v>0</v>
      </c>
      <c r="O9" s="15"/>
    </row>
    <row r="10" customFormat="false" ht="27.75" hidden="false" customHeight="true" outlineLevel="0" collapsed="false">
      <c r="A10" s="22" t="n">
        <v>7</v>
      </c>
      <c r="B10" s="10" t="str">
        <f aca="false">Rezultāti!B12</f>
        <v>Jurijs Dumcevs</v>
      </c>
      <c r="C10" s="11" t="n">
        <f aca="false">Rezultāti!C17</f>
        <v>0</v>
      </c>
      <c r="D10" s="12" t="n">
        <f aca="false">Rezultāti!D12</f>
        <v>0</v>
      </c>
      <c r="E10" s="11" t="n">
        <f aca="false">Rezultāti!E12</f>
        <v>132</v>
      </c>
      <c r="F10" s="11" t="n">
        <f aca="false">Rezultāti!F12</f>
        <v>183</v>
      </c>
      <c r="G10" s="11" t="n">
        <f aca="false">Rezultāti!G12</f>
        <v>190</v>
      </c>
      <c r="H10" s="11" t="n">
        <f aca="false">Rezultāti!H12</f>
        <v>217</v>
      </c>
      <c r="I10" s="11" t="n">
        <f aca="false">Rezultāti!I12</f>
        <v>144</v>
      </c>
      <c r="J10" s="11" t="n">
        <f aca="false">Rezultāti!J12</f>
        <v>866</v>
      </c>
      <c r="K10" s="11" t="n">
        <f aca="false">Rezultāti!K12</f>
        <v>0</v>
      </c>
      <c r="L10" s="11" t="n">
        <f aca="false">Rezultāti!L12</f>
        <v>866</v>
      </c>
      <c r="M10" s="13" t="n">
        <f aca="false">Rezultāti!M12</f>
        <v>173.2</v>
      </c>
      <c r="N10" s="23" t="n">
        <f aca="false">L10-L9</f>
        <v>-149</v>
      </c>
      <c r="O10" s="15"/>
    </row>
    <row r="11" customFormat="false" ht="27.75" hidden="false" customHeight="true" outlineLevel="0" collapsed="false">
      <c r="A11" s="24" t="n">
        <v>8</v>
      </c>
      <c r="B11" s="10" t="str">
        <f aca="false">Rezultāti!B5</f>
        <v>Edgars Vilnis</v>
      </c>
      <c r="C11" s="11" t="n">
        <f aca="false">Rezultāti!C15</f>
        <v>0</v>
      </c>
      <c r="D11" s="12" t="n">
        <f aca="false">Rezultāti!D5</f>
        <v>0</v>
      </c>
      <c r="E11" s="11" t="n">
        <f aca="false">Rezultāti!E5</f>
        <v>134</v>
      </c>
      <c r="F11" s="11" t="n">
        <f aca="false">Rezultāti!F5</f>
        <v>184</v>
      </c>
      <c r="G11" s="11" t="n">
        <f aca="false">Rezultāti!G5</f>
        <v>173</v>
      </c>
      <c r="H11" s="11" t="n">
        <f aca="false">Rezultāti!H5</f>
        <v>152</v>
      </c>
      <c r="I11" s="11" t="n">
        <f aca="false">Rezultāti!I5</f>
        <v>163</v>
      </c>
      <c r="J11" s="11" t="n">
        <f aca="false">Rezultāti!J5</f>
        <v>806</v>
      </c>
      <c r="K11" s="11" t="n">
        <f aca="false">Rezultāti!K5</f>
        <v>0</v>
      </c>
      <c r="L11" s="11" t="n">
        <f aca="false">Rezultāti!L5</f>
        <v>806</v>
      </c>
      <c r="M11" s="13" t="n">
        <f aca="false">Rezultāti!M5</f>
        <v>161.2</v>
      </c>
      <c r="N11" s="25" t="n">
        <f aca="false">L11-L9</f>
        <v>-209</v>
      </c>
      <c r="O11" s="15"/>
    </row>
    <row r="12" customFormat="false" ht="27.75" hidden="false" customHeight="true" outlineLevel="0" collapsed="false">
      <c r="A12" s="24" t="n">
        <v>9</v>
      </c>
      <c r="B12" s="10" t="str">
        <f aca="false">Rezultāti!B9</f>
        <v>Jānis Zalītis</v>
      </c>
      <c r="C12" s="11" t="str">
        <f aca="false">Rezultāti!C12</f>
        <v>10B</v>
      </c>
      <c r="D12" s="12" t="n">
        <f aca="false">Rezultāti!D9</f>
        <v>0</v>
      </c>
      <c r="E12" s="11" t="n">
        <f aca="false">Rezultāti!E9</f>
        <v>132</v>
      </c>
      <c r="F12" s="11" t="n">
        <f aca="false">Rezultāti!F9</f>
        <v>152</v>
      </c>
      <c r="G12" s="11" t="n">
        <f aca="false">Rezultāti!G9</f>
        <v>160</v>
      </c>
      <c r="H12" s="11" t="n">
        <f aca="false">Rezultāti!H9</f>
        <v>165</v>
      </c>
      <c r="I12" s="11" t="n">
        <f aca="false">Rezultāti!I9</f>
        <v>146</v>
      </c>
      <c r="J12" s="11" t="n">
        <f aca="false">Rezultāti!J9</f>
        <v>755</v>
      </c>
      <c r="K12" s="11" t="n">
        <f aca="false">Rezultāti!K9</f>
        <v>0</v>
      </c>
      <c r="L12" s="11" t="n">
        <f aca="false">Rezultāti!L9</f>
        <v>755</v>
      </c>
      <c r="M12" s="13" t="n">
        <f aca="false">Rezultāti!M9</f>
        <v>151</v>
      </c>
      <c r="N12" s="26" t="n">
        <f aca="false">L12-L9</f>
        <v>-260</v>
      </c>
      <c r="O12" s="15"/>
    </row>
    <row r="13" customFormat="false" ht="27.75" hidden="true" customHeight="true" outlineLevel="0" collapsed="false">
      <c r="A13" s="24" t="n">
        <v>10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25" t="n">
        <f aca="false">L13-L9</f>
        <v>-1015</v>
      </c>
      <c r="O13" s="15"/>
    </row>
    <row r="14" customFormat="false" ht="27.75" hidden="true" customHeight="true" outlineLevel="0" collapsed="false">
      <c r="A14" s="24" t="n">
        <v>11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3"/>
      <c r="N14" s="25" t="n">
        <f aca="false">L14-L9</f>
        <v>-1015</v>
      </c>
      <c r="O14" s="15"/>
    </row>
    <row r="15" customFormat="false" ht="27.75" hidden="true" customHeight="true" outlineLevel="0" collapsed="false">
      <c r="A15" s="24" t="n">
        <v>12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3"/>
      <c r="N15" s="25" t="n">
        <f aca="false">L15-L9</f>
        <v>-1015</v>
      </c>
      <c r="O15" s="15"/>
    </row>
    <row r="16" customFormat="false" ht="27.75" hidden="true" customHeight="true" outlineLevel="0" collapsed="false">
      <c r="A16" s="24" t="n">
        <v>13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3"/>
      <c r="N16" s="25" t="n">
        <f aca="false">L16-L9</f>
        <v>-1015</v>
      </c>
      <c r="O16" s="15"/>
    </row>
    <row r="17" customFormat="false" ht="27.75" hidden="true" customHeight="true" outlineLevel="0" collapsed="false">
      <c r="A17" s="24" t="n">
        <v>14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3"/>
      <c r="N17" s="25" t="n">
        <f aca="false">L17-L9</f>
        <v>-1015</v>
      </c>
      <c r="O17" s="15"/>
    </row>
    <row r="18" customFormat="false" ht="27.75" hidden="true" customHeight="true" outlineLevel="0" collapsed="false">
      <c r="A18" s="24" t="n">
        <v>15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3"/>
      <c r="N18" s="25" t="n">
        <f aca="false">L18-L9</f>
        <v>-1015</v>
      </c>
      <c r="O18" s="15"/>
    </row>
    <row r="19" customFormat="false" ht="27.75" hidden="true" customHeight="true" outlineLevel="0" collapsed="false">
      <c r="A19" s="24" t="n">
        <v>16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3"/>
      <c r="N19" s="26" t="n">
        <f aca="false">L19-L9</f>
        <v>-1015</v>
      </c>
      <c r="O19" s="15"/>
    </row>
    <row r="20" customFormat="false" ht="27.75" hidden="true" customHeight="true" outlineLevel="0" collapsed="false">
      <c r="A20" s="24" t="n">
        <v>17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3"/>
      <c r="N20" s="25" t="n">
        <f aca="false">L20-L9</f>
        <v>-1015</v>
      </c>
      <c r="O20" s="15"/>
    </row>
    <row r="21" customFormat="false" ht="27.75" hidden="true" customHeight="true" outlineLevel="0" collapsed="false">
      <c r="A21" s="24" t="n">
        <v>18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3"/>
      <c r="N21" s="25" t="n">
        <f aca="false">L21-L9</f>
        <v>-1015</v>
      </c>
      <c r="O21" s="15"/>
    </row>
    <row r="22" customFormat="false" ht="27.75" hidden="true" customHeight="true" outlineLevel="0" collapsed="false">
      <c r="A22" s="24" t="n">
        <v>19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3"/>
      <c r="N22" s="25" t="n">
        <f aca="false">L22-L9</f>
        <v>-1015</v>
      </c>
      <c r="O22" s="15"/>
    </row>
    <row r="23" customFormat="false" ht="18.55" hidden="true" customHeight="false" outlineLevel="0" collapsed="false">
      <c r="A23" s="24" t="n">
        <v>20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"/>
      <c r="N23" s="25" t="n">
        <f aca="false">L23-L9</f>
        <v>-1015</v>
      </c>
      <c r="O23" s="15"/>
    </row>
    <row r="24" customFormat="false" ht="18.55" hidden="true" customHeight="false" outlineLevel="0" collapsed="false">
      <c r="A24" s="24" t="n">
        <v>21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5" t="n">
        <f aca="false">L24-L9</f>
        <v>-1015</v>
      </c>
      <c r="O24" s="15"/>
    </row>
    <row r="25" customFormat="false" ht="18.55" hidden="true" customHeight="false" outlineLevel="0" collapsed="false">
      <c r="A25" s="24" t="n">
        <v>22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5" t="n">
        <f aca="false">L25-L9</f>
        <v>-1015</v>
      </c>
      <c r="O25" s="15"/>
    </row>
    <row r="26" customFormat="false" ht="18.55" hidden="true" customHeight="false" outlineLevel="0" collapsed="false">
      <c r="A26" s="24" t="n">
        <v>23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5" t="n">
        <f aca="false">L26-L9</f>
        <v>-1015</v>
      </c>
      <c r="O26" s="15"/>
    </row>
    <row r="27" customFormat="false" ht="18.55" hidden="true" customHeight="false" outlineLevel="0" collapsed="false">
      <c r="A27" s="24" t="n">
        <v>24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5" t="n">
        <f aca="false">L27-L9</f>
        <v>-1015</v>
      </c>
      <c r="O27" s="15"/>
    </row>
    <row r="28" customFormat="false" ht="18.55" hidden="true" customHeight="false" outlineLevel="0" collapsed="false">
      <c r="A28" s="24" t="n">
        <v>25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25" t="n">
        <f aca="false">L28-L9</f>
        <v>-1015</v>
      </c>
      <c r="O28" s="27"/>
    </row>
    <row r="29" customFormat="false" ht="18.55" hidden="true" customHeight="false" outlineLevel="0" collapsed="false">
      <c r="A29" s="24" t="n">
        <v>26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8" t="n">
        <f aca="false">L29-L12</f>
        <v>-755</v>
      </c>
      <c r="O29" s="27"/>
    </row>
    <row r="30" customFormat="false" ht="18.55" hidden="true" customHeight="false" outlineLevel="0" collapsed="false">
      <c r="A30" s="24" t="n">
        <v>27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8" t="n">
        <f aca="false">L30-L13</f>
        <v>0</v>
      </c>
      <c r="O30" s="27"/>
    </row>
    <row r="31" customFormat="false" ht="18.55" hidden="true" customHeight="false" outlineLevel="0" collapsed="false">
      <c r="A31" s="24" t="n">
        <v>28</v>
      </c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8" t="n">
        <f aca="false">L31-L14</f>
        <v>0</v>
      </c>
      <c r="O31" s="27"/>
    </row>
    <row r="32" customFormat="false" ht="18.55" hidden="true" customHeight="false" outlineLevel="0" collapsed="false">
      <c r="A32" s="24" t="n">
        <v>29</v>
      </c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8" t="n">
        <f aca="false">L32-L15</f>
        <v>0</v>
      </c>
    </row>
    <row r="33" customFormat="false" ht="18.55" hidden="true" customHeight="false" outlineLevel="0" collapsed="false">
      <c r="A33" s="24" t="n">
        <v>30</v>
      </c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8" t="n">
        <f aca="false">L33-L16</f>
        <v>0</v>
      </c>
    </row>
    <row r="34" customFormat="false" ht="18.55" hidden="true" customHeight="false" outlineLevel="0" collapsed="false">
      <c r="A34" s="24" t="n">
        <v>31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8" t="n">
        <f aca="false">L34-L17</f>
        <v>0</v>
      </c>
    </row>
    <row r="35" customFormat="false" ht="18.55" hidden="true" customHeight="false" outlineLevel="0" collapsed="false">
      <c r="A35" s="24" t="n">
        <v>32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8" t="n">
        <f aca="false">L35-L18</f>
        <v>0</v>
      </c>
    </row>
    <row r="36" customFormat="false" ht="18.55" hidden="true" customHeight="false" outlineLevel="0" collapsed="false">
      <c r="A36" s="24" t="n">
        <v>33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8" t="n">
        <f aca="false">L36-L19</f>
        <v>0</v>
      </c>
    </row>
    <row r="37" customFormat="false" ht="18.55" hidden="true" customHeight="false" outlineLevel="0" collapsed="false">
      <c r="A37" s="24" t="n">
        <v>34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8" t="n">
        <f aca="false">L37-L20</f>
        <v>0</v>
      </c>
    </row>
    <row r="38" customFormat="false" ht="18.55" hidden="true" customHeight="false" outlineLevel="0" collapsed="false">
      <c r="A38" s="24" t="n">
        <v>35</v>
      </c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8" t="n">
        <f aca="false">L38-L21</f>
        <v>0</v>
      </c>
    </row>
    <row r="39" customFormat="false" ht="17.35" hidden="false" customHeight="false" outlineLevel="0" collapsed="false">
      <c r="A39" s="0"/>
      <c r="B39" s="28" t="s">
        <v>16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customFormat="false" ht="17.35" hidden="false" customHeight="false" outlineLevel="0" collapsed="false">
      <c r="A40" s="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customFormat="false" ht="43.3" hidden="true" customHeight="false" outlineLevel="0" collapsed="false">
      <c r="A41" s="29" t="s">
        <v>17</v>
      </c>
      <c r="B41" s="29"/>
      <c r="C41" s="29"/>
      <c r="D41" s="29"/>
    </row>
    <row r="42" customFormat="false" ht="17.35" hidden="true" customHeight="false" outlineLevel="0" collapsed="false">
      <c r="A42" s="30" t="s">
        <v>1</v>
      </c>
      <c r="B42" s="31" t="s">
        <v>2</v>
      </c>
      <c r="C42" s="31" t="s">
        <v>12</v>
      </c>
      <c r="D42" s="32" t="s">
        <v>18</v>
      </c>
    </row>
    <row r="43" customFormat="false" ht="25.5" hidden="true" customHeight="true" outlineLevel="0" collapsed="false">
      <c r="A43" s="33" t="n">
        <v>1</v>
      </c>
      <c r="B43" s="34"/>
      <c r="C43" s="35"/>
      <c r="D43" s="36" t="n">
        <f aca="false">C44+C43</f>
        <v>0</v>
      </c>
    </row>
    <row r="44" customFormat="false" ht="25.5" hidden="true" customHeight="true" outlineLevel="0" collapsed="false">
      <c r="A44" s="33"/>
      <c r="B44" s="37"/>
      <c r="C44" s="38"/>
      <c r="D44" s="39" t="n">
        <f aca="false">C44+C43</f>
        <v>0</v>
      </c>
    </row>
    <row r="45" customFormat="false" ht="25.5" hidden="true" customHeight="true" outlineLevel="0" collapsed="false">
      <c r="A45" s="40" t="n">
        <v>2</v>
      </c>
      <c r="B45" s="34"/>
      <c r="C45" s="35"/>
      <c r="D45" s="36" t="n">
        <f aca="false">C45+C46</f>
        <v>0</v>
      </c>
    </row>
    <row r="46" customFormat="false" ht="25.5" hidden="true" customHeight="true" outlineLevel="0" collapsed="false">
      <c r="A46" s="40"/>
      <c r="B46" s="37"/>
      <c r="C46" s="38"/>
      <c r="D46" s="39" t="n">
        <f aca="false">C45+C46</f>
        <v>0</v>
      </c>
    </row>
    <row r="47" customFormat="false" ht="25.5" hidden="true" customHeight="true" outlineLevel="0" collapsed="false">
      <c r="A47" s="40" t="n">
        <v>3</v>
      </c>
      <c r="B47" s="34"/>
      <c r="C47" s="35"/>
      <c r="D47" s="36" t="n">
        <f aca="false">C48+C47</f>
        <v>0</v>
      </c>
    </row>
    <row r="48" customFormat="false" ht="22.05" hidden="true" customHeight="false" outlineLevel="0" collapsed="false">
      <c r="A48" s="40"/>
      <c r="B48" s="37"/>
      <c r="C48" s="38"/>
      <c r="D48" s="39" t="n">
        <f aca="false">C48+C47</f>
        <v>0</v>
      </c>
    </row>
    <row r="49" customFormat="false" ht="22.05" hidden="true" customHeight="false" outlineLevel="0" collapsed="false">
      <c r="A49" s="40" t="n">
        <v>4</v>
      </c>
      <c r="B49" s="34"/>
      <c r="C49" s="35"/>
      <c r="D49" s="36" t="n">
        <f aca="false">C50+C49</f>
        <v>0</v>
      </c>
    </row>
    <row r="50" customFormat="false" ht="22.05" hidden="true" customHeight="false" outlineLevel="0" collapsed="false">
      <c r="A50" s="40"/>
      <c r="B50" s="37"/>
      <c r="C50" s="38"/>
      <c r="D50" s="39" t="n">
        <f aca="false">C50+C49</f>
        <v>0</v>
      </c>
    </row>
    <row r="51" customFormat="false" ht="22.05" hidden="true" customHeight="false" outlineLevel="0" collapsed="false">
      <c r="A51" s="40" t="n">
        <v>5</v>
      </c>
      <c r="B51" s="34"/>
      <c r="C51" s="35"/>
      <c r="D51" s="36" t="n">
        <f aca="false">C52+C51</f>
        <v>0</v>
      </c>
    </row>
    <row r="52" customFormat="false" ht="22.05" hidden="true" customHeight="false" outlineLevel="0" collapsed="false">
      <c r="A52" s="40"/>
      <c r="B52" s="37"/>
      <c r="C52" s="38"/>
      <c r="D52" s="41" t="n">
        <f aca="false">C52+C51</f>
        <v>0</v>
      </c>
    </row>
  </sheetData>
  <mergeCells count="9">
    <mergeCell ref="A1:N1"/>
    <mergeCell ref="O4:O27"/>
    <mergeCell ref="B39:M40"/>
    <mergeCell ref="A41:D41"/>
    <mergeCell ref="A43:A44"/>
    <mergeCell ref="A45:A46"/>
    <mergeCell ref="A47:A48"/>
    <mergeCell ref="A49:A50"/>
    <mergeCell ref="A51:A52"/>
  </mergeCells>
  <printOptions headings="false" gridLines="false" gridLinesSet="true" horizontalCentered="true" verticalCentered="false"/>
  <pageMargins left="0.157638888888889" right="0.157638888888889" top="0.157638888888889" bottom="0.15763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42"/>
  <sheetViews>
    <sheetView windowProtection="tru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40" workbookViewId="0">
      <pane xSplit="0" ySplit="1" topLeftCell="A4" activePane="bottomLeft" state="frozen"/>
      <selection pane="topLeft" activeCell="A3" activeCellId="0" sqref="A3"/>
      <selection pane="bottomLeft" activeCell="G5" activeCellId="0" sqref="G5"/>
    </sheetView>
  </sheetViews>
  <sheetFormatPr defaultRowHeight="12.75"/>
  <cols>
    <col collapsed="false" hidden="false" max="1" min="1" style="1" width="9.07142857142857"/>
    <col collapsed="false" hidden="false" max="2" min="2" style="42" width="31.9642857142857"/>
    <col collapsed="false" hidden="false" max="3" min="3" style="43" width="7.23469387755102"/>
    <col collapsed="false" hidden="false" max="4" min="4" style="44" width="8.53061224489796"/>
    <col collapsed="false" hidden="false" max="9" min="5" style="43" width="7.56122448979592"/>
    <col collapsed="false" hidden="false" max="10" min="10" style="1" width="9.8265306122449"/>
    <col collapsed="false" hidden="false" max="11" min="11" style="1" width="10.1530612244898"/>
    <col collapsed="false" hidden="false" max="12" min="12" style="1" width="11.2295918367347"/>
    <col collapsed="false" hidden="false" max="13" min="13" style="1" width="12.8520408163265"/>
    <col collapsed="false" hidden="true" max="14" min="14" style="1" width="0"/>
    <col collapsed="false" hidden="false" max="15" min="15" style="1" width="11.2295918367347"/>
    <col collapsed="false" hidden="false" max="16" min="16" style="45" width="5.51020408163265"/>
    <col collapsed="false" hidden="false" max="17" min="17" style="45" width="7.98979591836735"/>
    <col collapsed="false" hidden="false" max="19" min="18" style="45" width="9.17857142857143"/>
    <col collapsed="false" hidden="false" max="20" min="20" style="45" width="10.1530612244898"/>
    <col collapsed="false" hidden="false" max="21" min="21" style="45" width="11.015306122449"/>
    <col collapsed="false" hidden="false" max="22" min="22" style="45" width="10.4744897959184"/>
    <col collapsed="false" hidden="false" max="23" min="23" style="2" width="11.6632653061225"/>
    <col collapsed="false" hidden="false" max="1025" min="24" style="46" width="9.17857142857143"/>
  </cols>
  <sheetData>
    <row r="1" customFormat="false" ht="33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47" t="s">
        <v>19</v>
      </c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3" customFormat="true" ht="32.25" hidden="false" customHeight="false" outlineLevel="0" collapsed="false">
      <c r="A3" s="48" t="s">
        <v>1</v>
      </c>
      <c r="B3" s="48" t="s">
        <v>2</v>
      </c>
      <c r="C3" s="49" t="s">
        <v>3</v>
      </c>
      <c r="D3" s="50" t="s">
        <v>4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48" t="s">
        <v>10</v>
      </c>
      <c r="K3" s="48" t="s">
        <v>11</v>
      </c>
      <c r="L3" s="48" t="s">
        <v>12</v>
      </c>
      <c r="M3" s="48" t="s">
        <v>13</v>
      </c>
      <c r="N3" s="51" t="s">
        <v>14</v>
      </c>
      <c r="O3" s="52" t="s">
        <v>20</v>
      </c>
      <c r="P3" s="52"/>
      <c r="Q3" s="52"/>
      <c r="R3" s="52"/>
      <c r="S3" s="52"/>
      <c r="T3" s="52"/>
      <c r="U3" s="52"/>
      <c r="V3" s="52"/>
      <c r="W3" s="52"/>
    </row>
    <row r="4" s="64" customFormat="true" ht="17.35" hidden="false" customHeight="false" outlineLevel="0" collapsed="false">
      <c r="A4" s="54" t="n">
        <v>1</v>
      </c>
      <c r="B4" s="55" t="s">
        <v>21</v>
      </c>
      <c r="C4" s="56" t="s">
        <v>22</v>
      </c>
      <c r="D4" s="57" t="n">
        <v>8</v>
      </c>
      <c r="E4" s="58" t="n">
        <v>203</v>
      </c>
      <c r="F4" s="58" t="n">
        <v>262</v>
      </c>
      <c r="G4" s="59" t="n">
        <v>228</v>
      </c>
      <c r="H4" s="58" t="n">
        <v>229</v>
      </c>
      <c r="I4" s="58" t="n">
        <v>219</v>
      </c>
      <c r="J4" s="60" t="n">
        <f aca="false">SUM(E4:I4)</f>
        <v>1141</v>
      </c>
      <c r="K4" s="60" t="n">
        <f aca="false">D4*(COUNT(E4:I4))</f>
        <v>40</v>
      </c>
      <c r="L4" s="60" t="n">
        <f aca="false">SUM(J4:K4)</f>
        <v>1181</v>
      </c>
      <c r="M4" s="60" t="n">
        <f aca="false">(AVERAGE(E4:I4))</f>
        <v>228.2</v>
      </c>
      <c r="N4" s="61"/>
      <c r="O4" s="47"/>
      <c r="P4" s="62"/>
      <c r="Q4" s="62"/>
      <c r="R4" s="62"/>
      <c r="S4" s="62"/>
      <c r="T4" s="62"/>
      <c r="U4" s="62"/>
      <c r="V4" s="62"/>
      <c r="W4" s="63"/>
    </row>
    <row r="5" customFormat="false" ht="17.35" hidden="false" customHeight="false" outlineLevel="0" collapsed="false">
      <c r="A5" s="54" t="n">
        <v>2</v>
      </c>
      <c r="B5" s="55" t="s">
        <v>23</v>
      </c>
      <c r="C5" s="56" t="s">
        <v>24</v>
      </c>
      <c r="D5" s="57" t="n">
        <v>0</v>
      </c>
      <c r="E5" s="58" t="n">
        <v>134</v>
      </c>
      <c r="F5" s="58" t="n">
        <v>184</v>
      </c>
      <c r="G5" s="58" t="n">
        <v>173</v>
      </c>
      <c r="H5" s="58" t="n">
        <v>152</v>
      </c>
      <c r="I5" s="58" t="n">
        <v>163</v>
      </c>
      <c r="J5" s="60" t="n">
        <f aca="false">SUM(E5:I5)</f>
        <v>806</v>
      </c>
      <c r="K5" s="60" t="n">
        <f aca="false">D5*(COUNT(E5:I5))</f>
        <v>0</v>
      </c>
      <c r="L5" s="60" t="n">
        <f aca="false">SUM(J5:K5)</f>
        <v>806</v>
      </c>
      <c r="M5" s="60" t="n">
        <f aca="false">(AVERAGE(E5:I5))</f>
        <v>161.2</v>
      </c>
      <c r="N5" s="65"/>
      <c r="O5" s="47"/>
      <c r="P5" s="62"/>
      <c r="Q5" s="62"/>
      <c r="R5" s="62"/>
      <c r="S5" s="62"/>
      <c r="T5" s="62"/>
      <c r="U5" s="62"/>
      <c r="V5" s="62"/>
      <c r="W5" s="63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7.35" hidden="false" customHeight="false" outlineLevel="0" collapsed="false">
      <c r="A6" s="54" t="n">
        <v>3</v>
      </c>
      <c r="B6" s="55" t="s">
        <v>25</v>
      </c>
      <c r="C6" s="56" t="s">
        <v>26</v>
      </c>
      <c r="D6" s="57" t="n">
        <v>8</v>
      </c>
      <c r="E6" s="58" t="n">
        <v>239</v>
      </c>
      <c r="F6" s="58" t="n">
        <v>190</v>
      </c>
      <c r="G6" s="58" t="n">
        <v>224</v>
      </c>
      <c r="H6" s="58" t="n">
        <v>215</v>
      </c>
      <c r="I6" s="58" t="n">
        <v>230</v>
      </c>
      <c r="J6" s="60" t="n">
        <f aca="false">SUM(E6:I6)</f>
        <v>1098</v>
      </c>
      <c r="K6" s="60" t="n">
        <f aca="false">D6*(COUNT(E6:I6))</f>
        <v>40</v>
      </c>
      <c r="L6" s="60" t="n">
        <f aca="false">SUM(J6:K6)</f>
        <v>1138</v>
      </c>
      <c r="M6" s="60" t="n">
        <f aca="false">(AVERAGE(E6:I6))</f>
        <v>219.6</v>
      </c>
      <c r="N6" s="66" t="e">
        <f aca="false">L6-#REF!</f>
        <v>#REF!</v>
      </c>
      <c r="O6" s="67"/>
      <c r="P6" s="62"/>
      <c r="Q6" s="62"/>
      <c r="R6" s="62"/>
      <c r="S6" s="62"/>
      <c r="T6" s="62"/>
      <c r="U6" s="62"/>
      <c r="V6" s="62"/>
      <c r="W6" s="63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7.35" hidden="false" customHeight="false" outlineLevel="0" collapsed="false">
      <c r="A7" s="54" t="n">
        <v>4</v>
      </c>
      <c r="B7" s="55" t="s">
        <v>27</v>
      </c>
      <c r="C7" s="56" t="s">
        <v>28</v>
      </c>
      <c r="D7" s="57" t="n">
        <v>0</v>
      </c>
      <c r="E7" s="59" t="n">
        <v>220</v>
      </c>
      <c r="F7" s="58" t="n">
        <v>250</v>
      </c>
      <c r="G7" s="58" t="n">
        <v>196</v>
      </c>
      <c r="H7" s="58" t="n">
        <v>212</v>
      </c>
      <c r="I7" s="58" t="n">
        <v>205</v>
      </c>
      <c r="J7" s="60" t="n">
        <f aca="false">SUM(E7:I7)</f>
        <v>1083</v>
      </c>
      <c r="K7" s="60" t="n">
        <f aca="false">D7*(COUNT(E7:I7))</f>
        <v>0</v>
      </c>
      <c r="L7" s="60" t="n">
        <f aca="false">SUM(J7:K7)</f>
        <v>1083</v>
      </c>
      <c r="M7" s="60" t="n">
        <f aca="false">(AVERAGE(E7:I7))</f>
        <v>216.6</v>
      </c>
      <c r="N7" s="66" t="e">
        <f aca="false">L7-#REF!</f>
        <v>#REF!</v>
      </c>
      <c r="O7" s="67"/>
      <c r="P7" s="62"/>
      <c r="Q7" s="62"/>
      <c r="R7" s="62"/>
      <c r="S7" s="62"/>
      <c r="T7" s="62"/>
      <c r="U7" s="62"/>
      <c r="V7" s="62"/>
      <c r="W7" s="68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7.35" hidden="false" customHeight="false" outlineLevel="0" collapsed="false">
      <c r="A8" s="54" t="n">
        <v>5</v>
      </c>
      <c r="B8" s="55" t="s">
        <v>29</v>
      </c>
      <c r="C8" s="56" t="s">
        <v>30</v>
      </c>
      <c r="D8" s="57" t="n">
        <v>0</v>
      </c>
      <c r="E8" s="58" t="n">
        <v>232</v>
      </c>
      <c r="F8" s="58" t="n">
        <v>170</v>
      </c>
      <c r="G8" s="58" t="n">
        <v>192</v>
      </c>
      <c r="H8" s="58" t="n">
        <v>221</v>
      </c>
      <c r="I8" s="58" t="n">
        <v>200</v>
      </c>
      <c r="J8" s="60" t="n">
        <f aca="false">SUM(E8:I8)</f>
        <v>1015</v>
      </c>
      <c r="K8" s="60" t="n">
        <f aca="false">D8*(COUNT(E8:I8))</f>
        <v>0</v>
      </c>
      <c r="L8" s="60" t="n">
        <f aca="false">SUM(J8:K8)</f>
        <v>1015</v>
      </c>
      <c r="M8" s="60" t="n">
        <f aca="false">(AVERAGE(E8:I8))</f>
        <v>203</v>
      </c>
      <c r="N8" s="66" t="e">
        <f aca="false">L8-#REF!</f>
        <v>#REF!</v>
      </c>
      <c r="O8" s="67"/>
      <c r="P8" s="62"/>
      <c r="Q8" s="62"/>
      <c r="R8" s="62"/>
      <c r="S8" s="62"/>
      <c r="T8" s="62"/>
      <c r="U8" s="62"/>
      <c r="V8" s="62"/>
      <c r="W8" s="67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7.35" hidden="false" customHeight="false" outlineLevel="0" collapsed="false">
      <c r="A9" s="54" t="n">
        <v>6</v>
      </c>
      <c r="B9" s="55" t="s">
        <v>31</v>
      </c>
      <c r="C9" s="56" t="s">
        <v>32</v>
      </c>
      <c r="D9" s="57" t="n">
        <v>0</v>
      </c>
      <c r="E9" s="58" t="n">
        <v>132</v>
      </c>
      <c r="F9" s="58" t="n">
        <v>152</v>
      </c>
      <c r="G9" s="58" t="n">
        <v>160</v>
      </c>
      <c r="H9" s="58" t="n">
        <v>165</v>
      </c>
      <c r="I9" s="58" t="n">
        <v>146</v>
      </c>
      <c r="J9" s="60" t="n">
        <f aca="false">SUM(E9:I9)</f>
        <v>755</v>
      </c>
      <c r="K9" s="60" t="n">
        <f aca="false">D9*(COUNT(E9:I9))</f>
        <v>0</v>
      </c>
      <c r="L9" s="60" t="n">
        <f aca="false">SUM(J9:K9)</f>
        <v>755</v>
      </c>
      <c r="M9" s="60" t="n">
        <f aca="false">(AVERAGE(E9:I9))</f>
        <v>151</v>
      </c>
      <c r="N9" s="65"/>
      <c r="O9" s="47"/>
      <c r="P9" s="62"/>
      <c r="Q9" s="62"/>
      <c r="R9" s="62"/>
      <c r="S9" s="62"/>
      <c r="T9" s="62"/>
      <c r="U9" s="62"/>
      <c r="V9" s="62"/>
      <c r="W9" s="67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7.35" hidden="false" customHeight="false" outlineLevel="0" collapsed="false">
      <c r="A10" s="54" t="n">
        <v>7</v>
      </c>
      <c r="B10" s="55" t="s">
        <v>33</v>
      </c>
      <c r="C10" s="56" t="s">
        <v>34</v>
      </c>
      <c r="D10" s="57" t="n">
        <v>0</v>
      </c>
      <c r="E10" s="58" t="n">
        <v>223</v>
      </c>
      <c r="F10" s="58" t="n">
        <v>184</v>
      </c>
      <c r="G10" s="58" t="n">
        <v>190</v>
      </c>
      <c r="H10" s="58" t="n">
        <v>216</v>
      </c>
      <c r="I10" s="58" t="n">
        <v>222</v>
      </c>
      <c r="J10" s="60" t="n">
        <f aca="false">SUM(E10:I10)</f>
        <v>1035</v>
      </c>
      <c r="K10" s="60" t="n">
        <f aca="false">D10*(COUNT(E10:I10))</f>
        <v>0</v>
      </c>
      <c r="L10" s="60" t="n">
        <f aca="false">SUM(J10:K10)</f>
        <v>1035</v>
      </c>
      <c r="M10" s="60" t="n">
        <f aca="false">(AVERAGE(E10:I10))</f>
        <v>207</v>
      </c>
      <c r="N10" s="66"/>
      <c r="O10" s="67"/>
      <c r="P10" s="62"/>
      <c r="Q10" s="62"/>
      <c r="R10" s="62"/>
      <c r="S10" s="62"/>
      <c r="T10" s="62"/>
      <c r="U10" s="62"/>
      <c r="V10" s="62"/>
      <c r="W10" s="67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7.35" hidden="false" customHeight="false" outlineLevel="0" collapsed="false">
      <c r="A11" s="54" t="n">
        <v>8</v>
      </c>
      <c r="B11" s="55" t="s">
        <v>35</v>
      </c>
      <c r="C11" s="56" t="s">
        <v>36</v>
      </c>
      <c r="D11" s="57" t="n">
        <v>0</v>
      </c>
      <c r="E11" s="58" t="n">
        <v>192</v>
      </c>
      <c r="F11" s="58" t="n">
        <v>243</v>
      </c>
      <c r="G11" s="59" t="n">
        <v>220</v>
      </c>
      <c r="H11" s="58" t="n">
        <v>187</v>
      </c>
      <c r="I11" s="58" t="n">
        <v>213</v>
      </c>
      <c r="J11" s="60" t="n">
        <f aca="false">SUM(E11:I11)</f>
        <v>1055</v>
      </c>
      <c r="K11" s="60" t="n">
        <f aca="false">D11*(COUNT(E11:I11))</f>
        <v>0</v>
      </c>
      <c r="L11" s="60" t="n">
        <f aca="false">SUM(J11:K11)</f>
        <v>1055</v>
      </c>
      <c r="M11" s="60" t="n">
        <f aca="false">(AVERAGE(E11:I11))</f>
        <v>211</v>
      </c>
      <c r="N11" s="66" t="e">
        <f aca="false">L11-#REF!</f>
        <v>#REF!</v>
      </c>
      <c r="O11" s="67"/>
      <c r="P11" s="62"/>
      <c r="Q11" s="62"/>
      <c r="R11" s="62"/>
      <c r="S11" s="62"/>
      <c r="T11" s="62"/>
      <c r="U11" s="62"/>
      <c r="V11" s="62"/>
      <c r="W11" s="67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7.35" hidden="false" customHeight="false" outlineLevel="0" collapsed="false">
      <c r="A12" s="54" t="n">
        <v>9</v>
      </c>
      <c r="B12" s="55" t="s">
        <v>37</v>
      </c>
      <c r="C12" s="56" t="s">
        <v>38</v>
      </c>
      <c r="D12" s="57" t="n">
        <v>0</v>
      </c>
      <c r="E12" s="58" t="n">
        <v>132</v>
      </c>
      <c r="F12" s="58" t="n">
        <v>183</v>
      </c>
      <c r="G12" s="58" t="n">
        <v>190</v>
      </c>
      <c r="H12" s="58" t="n">
        <v>217</v>
      </c>
      <c r="I12" s="58" t="n">
        <v>144</v>
      </c>
      <c r="J12" s="60" t="n">
        <f aca="false">SUM(E12:I12)</f>
        <v>866</v>
      </c>
      <c r="K12" s="60" t="n">
        <f aca="false">D12*(COUNT(E12:I12))</f>
        <v>0</v>
      </c>
      <c r="L12" s="60" t="n">
        <f aca="false">SUM(J12:K12)</f>
        <v>866</v>
      </c>
      <c r="M12" s="60" t="n">
        <f aca="false">(AVERAGE(E12:I12))</f>
        <v>173.2</v>
      </c>
      <c r="N12" s="65"/>
      <c r="O12" s="47"/>
      <c r="P12" s="62"/>
      <c r="Q12" s="62"/>
      <c r="R12" s="62"/>
      <c r="S12" s="62"/>
      <c r="T12" s="62"/>
      <c r="U12" s="62"/>
      <c r="V12" s="62"/>
      <c r="W12" s="67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7.35" hidden="false" customHeight="false" outlineLevel="0" collapsed="false">
      <c r="A13" s="54" t="n">
        <v>10</v>
      </c>
      <c r="B13" s="55" t="s">
        <v>39</v>
      </c>
      <c r="C13" s="56"/>
      <c r="D13" s="57"/>
      <c r="E13" s="58"/>
      <c r="F13" s="58"/>
      <c r="G13" s="58"/>
      <c r="H13" s="58"/>
      <c r="I13" s="58"/>
      <c r="J13" s="60" t="n">
        <f aca="false">SUM(E13:I13)</f>
        <v>0</v>
      </c>
      <c r="K13" s="60" t="n">
        <f aca="false">D13*(COUNT(E13:I13))</f>
        <v>0</v>
      </c>
      <c r="L13" s="60" t="n">
        <f aca="false">SUM(J13:K13)</f>
        <v>0</v>
      </c>
      <c r="M13" s="60" t="e">
        <f aca="false">(AVERAGE(E13:I13))</f>
        <v>#DIV/0!</v>
      </c>
      <c r="N13" s="66" t="e">
        <f aca="false">L13-#REF!</f>
        <v>#REF!</v>
      </c>
      <c r="O13" s="67"/>
      <c r="P13" s="62"/>
      <c r="Q13" s="62"/>
      <c r="R13" s="62"/>
      <c r="S13" s="62"/>
      <c r="T13" s="62"/>
      <c r="U13" s="62"/>
      <c r="V13" s="62"/>
      <c r="W13" s="67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7.35" hidden="false" customHeight="false" outlineLevel="0" collapsed="false">
      <c r="A14" s="54" t="n">
        <v>11</v>
      </c>
      <c r="B14" s="55" t="s">
        <v>40</v>
      </c>
      <c r="C14" s="56"/>
      <c r="D14" s="57"/>
      <c r="E14" s="58"/>
      <c r="F14" s="58"/>
      <c r="G14" s="58"/>
      <c r="H14" s="58"/>
      <c r="I14" s="58"/>
      <c r="J14" s="60" t="n">
        <f aca="false">SUM(E14:I14)</f>
        <v>0</v>
      </c>
      <c r="K14" s="60" t="n">
        <f aca="false">D14*(COUNT(E14:I14))</f>
        <v>0</v>
      </c>
      <c r="L14" s="60" t="n">
        <f aca="false">SUM(J14:K14)</f>
        <v>0</v>
      </c>
      <c r="M14" s="60" t="e">
        <f aca="false">(AVERAGE(E14:I14))</f>
        <v>#DIV/0!</v>
      </c>
      <c r="N14" s="65"/>
      <c r="O14" s="47"/>
      <c r="P14" s="62"/>
      <c r="Q14" s="62"/>
      <c r="R14" s="62"/>
      <c r="S14" s="62"/>
      <c r="T14" s="62"/>
      <c r="U14" s="62"/>
      <c r="V14" s="62"/>
      <c r="W14" s="67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7.35" hidden="false" customHeight="false" outlineLevel="0" collapsed="false">
      <c r="A15" s="54" t="n">
        <v>12</v>
      </c>
      <c r="B15" s="55" t="s">
        <v>41</v>
      </c>
      <c r="C15" s="56"/>
      <c r="D15" s="57"/>
      <c r="E15" s="58"/>
      <c r="F15" s="58"/>
      <c r="G15" s="58"/>
      <c r="H15" s="58"/>
      <c r="I15" s="58"/>
      <c r="J15" s="60" t="n">
        <f aca="false">SUM(E15:I15)</f>
        <v>0</v>
      </c>
      <c r="K15" s="60" t="n">
        <f aca="false">D15*(COUNT(E15:I15))</f>
        <v>0</v>
      </c>
      <c r="L15" s="60" t="n">
        <f aca="false">SUM(J15:K15)</f>
        <v>0</v>
      </c>
      <c r="M15" s="60" t="e">
        <f aca="false">(AVERAGE(E15:I15))</f>
        <v>#DIV/0!</v>
      </c>
      <c r="N15" s="69" t="n">
        <f aca="false">L15-L16</f>
        <v>0</v>
      </c>
      <c r="O15" s="63"/>
      <c r="P15" s="62"/>
      <c r="Q15" s="62"/>
      <c r="R15" s="62"/>
      <c r="S15" s="62"/>
      <c r="T15" s="62"/>
      <c r="U15" s="62"/>
      <c r="V15" s="62"/>
      <c r="W15" s="67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7.35" hidden="false" customHeight="false" outlineLevel="0" collapsed="false">
      <c r="A16" s="54" t="n">
        <v>13</v>
      </c>
      <c r="B16" s="55" t="s">
        <v>42</v>
      </c>
      <c r="C16" s="56"/>
      <c r="D16" s="57"/>
      <c r="E16" s="58"/>
      <c r="F16" s="58"/>
      <c r="G16" s="58"/>
      <c r="H16" s="58"/>
      <c r="I16" s="58"/>
      <c r="J16" s="60" t="n">
        <f aca="false">SUM(E16:I16)</f>
        <v>0</v>
      </c>
      <c r="K16" s="60" t="n">
        <f aca="false">D16*(COUNT(E16:I16))</f>
        <v>0</v>
      </c>
      <c r="L16" s="60" t="n">
        <f aca="false">SUM(J16:K16)</f>
        <v>0</v>
      </c>
      <c r="M16" s="60" t="e">
        <f aca="false">(AVERAGE(E16:I16))</f>
        <v>#DIV/0!</v>
      </c>
      <c r="N16" s="66" t="n">
        <f aca="false">L16-L14</f>
        <v>0</v>
      </c>
      <c r="O16" s="67"/>
      <c r="P16" s="62"/>
      <c r="Q16" s="62"/>
      <c r="R16" s="62"/>
      <c r="S16" s="62"/>
      <c r="T16" s="62"/>
      <c r="U16" s="62"/>
      <c r="V16" s="62"/>
      <c r="W16" s="67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7.35" hidden="false" customHeight="false" outlineLevel="0" collapsed="false">
      <c r="A17" s="54" t="n">
        <v>14</v>
      </c>
      <c r="B17" s="55" t="s">
        <v>43</v>
      </c>
      <c r="C17" s="56"/>
      <c r="D17" s="57"/>
      <c r="E17" s="58"/>
      <c r="F17" s="58"/>
      <c r="G17" s="58"/>
      <c r="H17" s="58"/>
      <c r="I17" s="58"/>
      <c r="J17" s="60" t="n">
        <f aca="false">SUM(E17:I17)</f>
        <v>0</v>
      </c>
      <c r="K17" s="60" t="n">
        <f aca="false">D17*(COUNT(E17:I17))</f>
        <v>0</v>
      </c>
      <c r="L17" s="60" t="n">
        <f aca="false">SUM(J17:K17)</f>
        <v>0</v>
      </c>
      <c r="M17" s="60" t="e">
        <f aca="false">(AVERAGE(E17:I17))</f>
        <v>#DIV/0!</v>
      </c>
      <c r="N17" s="66" t="n">
        <f aca="false">L17-L11</f>
        <v>-1055</v>
      </c>
      <c r="O17" s="67"/>
      <c r="P17" s="62"/>
      <c r="Q17" s="62"/>
      <c r="R17" s="62"/>
      <c r="S17" s="62"/>
      <c r="T17" s="62"/>
      <c r="U17" s="62"/>
      <c r="V17" s="62"/>
      <c r="W17" s="67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7.35" hidden="false" customHeight="false" outlineLevel="0" collapsed="false">
      <c r="A18" s="54" t="n">
        <v>15</v>
      </c>
      <c r="B18" s="55" t="s">
        <v>44</v>
      </c>
      <c r="C18" s="58"/>
      <c r="D18" s="57"/>
      <c r="E18" s="58"/>
      <c r="F18" s="58"/>
      <c r="G18" s="58"/>
      <c r="H18" s="58"/>
      <c r="I18" s="58"/>
      <c r="J18" s="60" t="n">
        <f aca="false">SUM(E18:I18)</f>
        <v>0</v>
      </c>
      <c r="K18" s="60" t="n">
        <f aca="false">D18*(COUNT(E18:I18))</f>
        <v>0</v>
      </c>
      <c r="L18" s="60" t="n">
        <f aca="false">SUM(J18:K18)</f>
        <v>0</v>
      </c>
      <c r="M18" s="60" t="e">
        <f aca="false">(AVERAGE(E18:I18))</f>
        <v>#DIV/0!</v>
      </c>
      <c r="N18" s="70" t="e">
        <f aca="false">L18-#REF!</f>
        <v>#REF!</v>
      </c>
      <c r="O18" s="67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8.75" hidden="false" customHeight="true" outlineLevel="0" collapsed="false">
      <c r="A19" s="54" t="n">
        <v>16</v>
      </c>
      <c r="B19" s="55" t="s">
        <v>45</v>
      </c>
      <c r="C19" s="56"/>
      <c r="D19" s="57"/>
      <c r="E19" s="58"/>
      <c r="F19" s="58"/>
      <c r="G19" s="58"/>
      <c r="H19" s="58"/>
      <c r="I19" s="58"/>
      <c r="J19" s="60" t="n">
        <f aca="false">SUM(E19:I19)</f>
        <v>0</v>
      </c>
      <c r="K19" s="60" t="n">
        <f aca="false">D19*(COUNT(E19:I19))</f>
        <v>0</v>
      </c>
      <c r="L19" s="60" t="n">
        <f aca="false">SUM(J19:K19)</f>
        <v>0</v>
      </c>
      <c r="M19" s="60" t="e">
        <f aca="false">(AVERAGE(E19:I19))</f>
        <v>#DIV/0!</v>
      </c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8.75" hidden="false" customHeight="true" outlineLevel="0" collapsed="false">
      <c r="A20" s="54" t="n">
        <v>17</v>
      </c>
      <c r="B20" s="55" t="s">
        <v>46</v>
      </c>
      <c r="C20" s="58"/>
      <c r="D20" s="57"/>
      <c r="E20" s="58"/>
      <c r="F20" s="58"/>
      <c r="G20" s="58"/>
      <c r="H20" s="58"/>
      <c r="I20" s="58"/>
      <c r="J20" s="60" t="n">
        <f aca="false">SUM(E20:I20)</f>
        <v>0</v>
      </c>
      <c r="K20" s="60" t="n">
        <f aca="false">D20*(COUNT(E20:I20))</f>
        <v>0</v>
      </c>
      <c r="L20" s="60" t="n">
        <f aca="false">SUM(J20:K20)</f>
        <v>0</v>
      </c>
      <c r="M20" s="60" t="e">
        <f aca="false">(AVERAGE(E20:I20))</f>
        <v>#DIV/0!</v>
      </c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7.35" hidden="false" customHeight="false" outlineLevel="0" collapsed="false">
      <c r="A21" s="54" t="n">
        <v>18</v>
      </c>
      <c r="B21" s="55" t="s">
        <v>47</v>
      </c>
      <c r="C21" s="56"/>
      <c r="D21" s="57"/>
      <c r="E21" s="58"/>
      <c r="F21" s="58"/>
      <c r="G21" s="58"/>
      <c r="H21" s="58"/>
      <c r="I21" s="58"/>
      <c r="J21" s="60" t="n">
        <f aca="false">SUM(E21:I21)</f>
        <v>0</v>
      </c>
      <c r="K21" s="60" t="n">
        <f aca="false">D21*(COUNT(E21:I21))</f>
        <v>0</v>
      </c>
      <c r="L21" s="60" t="n">
        <f aca="false">SUM(J21:K21)</f>
        <v>0</v>
      </c>
      <c r="M21" s="60" t="e">
        <f aca="false">(AVERAGE(E21:I21))</f>
        <v>#DIV/0!</v>
      </c>
      <c r="N21" s="70" t="e">
        <f aca="false">L21-#REF!</f>
        <v>#REF!</v>
      </c>
      <c r="O21" s="67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7.35" hidden="false" customHeight="false" outlineLevel="0" collapsed="false">
      <c r="A22" s="54" t="n">
        <v>19</v>
      </c>
      <c r="B22" s="55" t="s">
        <v>48</v>
      </c>
      <c r="C22" s="56"/>
      <c r="D22" s="57"/>
      <c r="E22" s="58"/>
      <c r="F22" s="58"/>
      <c r="G22" s="58"/>
      <c r="H22" s="58"/>
      <c r="I22" s="58"/>
      <c r="J22" s="60" t="n">
        <f aca="false">SUM(E22:I22)</f>
        <v>0</v>
      </c>
      <c r="K22" s="60" t="n">
        <f aca="false">D22*(COUNT(E22:I22))</f>
        <v>0</v>
      </c>
      <c r="L22" s="60" t="n">
        <f aca="false">SUM(J22:K22)</f>
        <v>0</v>
      </c>
      <c r="M22" s="60" t="e">
        <f aca="false">(AVERAGE(E22:I22))</f>
        <v>#DIV/0!</v>
      </c>
      <c r="N22" s="70" t="e">
        <f aca="false">L22-#REF!</f>
        <v>#REF!</v>
      </c>
      <c r="O22" s="67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7.35" hidden="false" customHeight="false" outlineLevel="0" collapsed="false">
      <c r="A23" s="54" t="n">
        <v>20</v>
      </c>
      <c r="B23" s="55" t="s">
        <v>49</v>
      </c>
      <c r="C23" s="56"/>
      <c r="D23" s="57"/>
      <c r="E23" s="58"/>
      <c r="F23" s="58"/>
      <c r="G23" s="58"/>
      <c r="H23" s="58"/>
      <c r="I23" s="58"/>
      <c r="J23" s="60" t="n">
        <f aca="false">SUM(E23:I23)</f>
        <v>0</v>
      </c>
      <c r="K23" s="60" t="n">
        <f aca="false">D23*(COUNT(E23:I23))</f>
        <v>0</v>
      </c>
      <c r="L23" s="60" t="n">
        <f aca="false">SUM(J23:K23)</f>
        <v>0</v>
      </c>
      <c r="M23" s="60" t="e">
        <f aca="false">(AVERAGE(E23:I23))</f>
        <v>#DIV/0!</v>
      </c>
      <c r="N23" s="71" t="n">
        <f aca="false">L23-L25</f>
        <v>0</v>
      </c>
      <c r="O23" s="63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7.35" hidden="false" customHeight="false" outlineLevel="0" collapsed="false">
      <c r="A24" s="54" t="n">
        <v>21</v>
      </c>
      <c r="B24" s="55" t="s">
        <v>50</v>
      </c>
      <c r="C24" s="58"/>
      <c r="D24" s="57"/>
      <c r="E24" s="58"/>
      <c r="F24" s="58"/>
      <c r="G24" s="58"/>
      <c r="H24" s="58"/>
      <c r="I24" s="58"/>
      <c r="J24" s="60" t="n">
        <f aca="false">SUM(E24:I24)</f>
        <v>0</v>
      </c>
      <c r="K24" s="60" t="n">
        <f aca="false">D24*(COUNT(E24:I24))</f>
        <v>0</v>
      </c>
      <c r="L24" s="60" t="n">
        <f aca="false">SUM(J24:K24)</f>
        <v>0</v>
      </c>
      <c r="M24" s="60" t="e">
        <f aca="false">(AVERAGE(E24:I24))</f>
        <v>#DIV/0!</v>
      </c>
      <c r="N24" s="70" t="e">
        <f aca="false">L24-#REF!</f>
        <v>#REF!</v>
      </c>
      <c r="O24" s="67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7.35" hidden="false" customHeight="false" outlineLevel="0" collapsed="false">
      <c r="A25" s="54" t="n">
        <v>22</v>
      </c>
      <c r="B25" s="55" t="s">
        <v>51</v>
      </c>
      <c r="C25" s="56"/>
      <c r="D25" s="57"/>
      <c r="E25" s="58"/>
      <c r="F25" s="58"/>
      <c r="G25" s="58"/>
      <c r="H25" s="58"/>
      <c r="I25" s="58"/>
      <c r="J25" s="60" t="n">
        <f aca="false">SUM(E25:I25)</f>
        <v>0</v>
      </c>
      <c r="K25" s="60" t="n">
        <f aca="false">D25*(COUNT(E25:I25))</f>
        <v>0</v>
      </c>
      <c r="L25" s="60" t="n">
        <f aca="false">SUM(J25:K25)</f>
        <v>0</v>
      </c>
      <c r="M25" s="60" t="e">
        <f aca="false">(AVERAGE(E25:I25))</f>
        <v>#DIV/0!</v>
      </c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7.35" hidden="false" customHeight="false" outlineLevel="0" collapsed="false">
      <c r="A26" s="54" t="n">
        <v>23</v>
      </c>
      <c r="B26" s="55" t="s">
        <v>52</v>
      </c>
      <c r="C26" s="56"/>
      <c r="D26" s="57"/>
      <c r="E26" s="58"/>
      <c r="F26" s="58"/>
      <c r="G26" s="58"/>
      <c r="H26" s="58"/>
      <c r="I26" s="58"/>
      <c r="J26" s="60" t="n">
        <f aca="false">SUM(E26:I26)</f>
        <v>0</v>
      </c>
      <c r="K26" s="60" t="n">
        <f aca="false">D26*(COUNT(E26:I26))</f>
        <v>0</v>
      </c>
      <c r="L26" s="60" t="n">
        <f aca="false">SUM(J26:K26)</f>
        <v>0</v>
      </c>
      <c r="M26" s="60" t="e">
        <f aca="false">(AVERAGE(E26:I26))</f>
        <v>#DIV/0!</v>
      </c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7.35" hidden="false" customHeight="false" outlineLevel="0" collapsed="false">
      <c r="A27" s="54" t="n">
        <v>24</v>
      </c>
      <c r="B27" s="72" t="s">
        <v>53</v>
      </c>
      <c r="C27" s="56"/>
      <c r="D27" s="73"/>
      <c r="E27" s="58"/>
      <c r="F27" s="58"/>
      <c r="G27" s="58"/>
      <c r="H27" s="58"/>
      <c r="I27" s="58"/>
      <c r="J27" s="60" t="n">
        <f aca="false">SUM(E27:I27)</f>
        <v>0</v>
      </c>
      <c r="K27" s="60" t="n">
        <f aca="false">D27*(COUNT(E27:I27))</f>
        <v>0</v>
      </c>
      <c r="L27" s="60" t="n">
        <f aca="false">SUM(J27:K27)</f>
        <v>0</v>
      </c>
      <c r="M27" s="60" t="e">
        <f aca="false">(AVERAGE(E27:I27))</f>
        <v>#DIV/0!</v>
      </c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7.35" hidden="false" customHeight="false" outlineLevel="0" collapsed="false">
      <c r="A28" s="54" t="n">
        <v>25</v>
      </c>
      <c r="B28" s="55" t="s">
        <v>54</v>
      </c>
      <c r="C28" s="56"/>
      <c r="D28" s="57"/>
      <c r="E28" s="58"/>
      <c r="F28" s="58"/>
      <c r="G28" s="58"/>
      <c r="H28" s="58"/>
      <c r="I28" s="58"/>
      <c r="J28" s="60" t="n">
        <f aca="false">SUM(E28:I28)</f>
        <v>0</v>
      </c>
      <c r="K28" s="60" t="n">
        <f aca="false">D28*(COUNT(E28:I28))</f>
        <v>0</v>
      </c>
      <c r="L28" s="60" t="n">
        <f aca="false">SUM(J28:K28)</f>
        <v>0</v>
      </c>
      <c r="M28" s="60" t="e">
        <f aca="false">(AVERAGE(E28:I28))</f>
        <v>#DIV/0!</v>
      </c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7.35" hidden="false" customHeight="false" outlineLevel="0" collapsed="false">
      <c r="A29" s="54" t="n">
        <v>26</v>
      </c>
      <c r="B29" s="55" t="s">
        <v>55</v>
      </c>
      <c r="C29" s="56"/>
      <c r="D29" s="74"/>
      <c r="E29" s="58"/>
      <c r="F29" s="58"/>
      <c r="G29" s="58"/>
      <c r="H29" s="58"/>
      <c r="I29" s="58"/>
      <c r="J29" s="60" t="n">
        <f aca="false">SUM(E29:I29)</f>
        <v>0</v>
      </c>
      <c r="K29" s="60" t="n">
        <f aca="false">D29*(COUNT(E29:I29))</f>
        <v>0</v>
      </c>
      <c r="L29" s="60" t="n">
        <f aca="false">SUM(J29:K29)</f>
        <v>0</v>
      </c>
      <c r="M29" s="60" t="e">
        <f aca="false">(AVERAGE(E29:I29))</f>
        <v>#DIV/0!</v>
      </c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8.75" hidden="false" customHeight="true" outlineLevel="0" collapsed="false">
      <c r="A30" s="54" t="n">
        <v>27</v>
      </c>
      <c r="B30" s="55" t="s">
        <v>56</v>
      </c>
      <c r="C30" s="56"/>
      <c r="D30" s="57"/>
      <c r="E30" s="58"/>
      <c r="F30" s="58"/>
      <c r="G30" s="58"/>
      <c r="H30" s="58"/>
      <c r="I30" s="58"/>
      <c r="J30" s="60" t="n">
        <f aca="false">SUM(E30:I30)</f>
        <v>0</v>
      </c>
      <c r="K30" s="60" t="n">
        <f aca="false">D30*(COUNT(E30:I30))</f>
        <v>0</v>
      </c>
      <c r="L30" s="60" t="n">
        <f aca="false">SUM(J30:K30)</f>
        <v>0</v>
      </c>
      <c r="M30" s="60" t="e">
        <f aca="false">(AVERAGE(E30:I30))</f>
        <v>#DIV/0!</v>
      </c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78" customFormat="true" ht="17.35" hidden="false" customHeight="false" outlineLevel="0" collapsed="false">
      <c r="A31" s="24" t="n">
        <v>28</v>
      </c>
      <c r="B31" s="55" t="s">
        <v>57</v>
      </c>
      <c r="C31" s="56"/>
      <c r="D31" s="57"/>
      <c r="E31" s="58"/>
      <c r="F31" s="58"/>
      <c r="G31" s="58"/>
      <c r="H31" s="58"/>
      <c r="I31" s="58"/>
      <c r="J31" s="60" t="n">
        <f aca="false">SUM(E31:I31)</f>
        <v>0</v>
      </c>
      <c r="K31" s="60" t="n">
        <f aca="false">D31*(COUNT(E31:I31))</f>
        <v>0</v>
      </c>
      <c r="L31" s="60" t="n">
        <f aca="false">SUM(J31:K31)</f>
        <v>0</v>
      </c>
      <c r="M31" s="60" t="e">
        <f aca="false">(AVERAGE(E31:I31))</f>
        <v>#DIV/0!</v>
      </c>
      <c r="N31" s="75"/>
      <c r="O31" s="75"/>
      <c r="P31" s="76"/>
      <c r="Q31" s="76"/>
      <c r="R31" s="76"/>
      <c r="S31" s="76"/>
      <c r="T31" s="76"/>
      <c r="U31" s="76"/>
      <c r="V31" s="76"/>
      <c r="W31" s="77"/>
    </row>
    <row r="32" s="78" customFormat="true" ht="17.35" hidden="false" customHeight="false" outlineLevel="0" collapsed="false">
      <c r="A32" s="24" t="n">
        <v>29</v>
      </c>
      <c r="B32" s="55" t="s">
        <v>58</v>
      </c>
      <c r="C32" s="56"/>
      <c r="D32" s="57"/>
      <c r="E32" s="58"/>
      <c r="F32" s="58"/>
      <c r="G32" s="58"/>
      <c r="H32" s="58"/>
      <c r="I32" s="58"/>
      <c r="J32" s="60" t="n">
        <f aca="false">SUM(E32:I32)</f>
        <v>0</v>
      </c>
      <c r="K32" s="60" t="n">
        <f aca="false">D32*(COUNT(E32:I32))</f>
        <v>0</v>
      </c>
      <c r="L32" s="60" t="n">
        <f aca="false">SUM(J32:K32)</f>
        <v>0</v>
      </c>
      <c r="M32" s="60" t="e">
        <f aca="false">(AVERAGE(E32:I32))</f>
        <v>#DIV/0!</v>
      </c>
      <c r="N32" s="75"/>
      <c r="O32" s="75"/>
      <c r="P32" s="76"/>
      <c r="Q32" s="76"/>
      <c r="R32" s="76"/>
      <c r="S32" s="76"/>
      <c r="T32" s="76"/>
      <c r="U32" s="76"/>
      <c r="V32" s="76"/>
      <c r="W32" s="77"/>
    </row>
    <row r="33" customFormat="false" ht="17.35" hidden="false" customHeight="false" outlineLevel="0" collapsed="false">
      <c r="A33" s="54" t="n">
        <v>30</v>
      </c>
      <c r="B33" s="55" t="s">
        <v>59</v>
      </c>
      <c r="C33" s="56"/>
      <c r="D33" s="57"/>
      <c r="E33" s="58"/>
      <c r="F33" s="58"/>
      <c r="G33" s="58"/>
      <c r="H33" s="58"/>
      <c r="I33" s="58"/>
      <c r="J33" s="60" t="n">
        <f aca="false">SUM(E33:I33)</f>
        <v>0</v>
      </c>
      <c r="K33" s="60" t="n">
        <f aca="false">D33*(COUNT(E33:I33))</f>
        <v>0</v>
      </c>
      <c r="L33" s="60" t="n">
        <f aca="false">SUM(J33:K33)</f>
        <v>0</v>
      </c>
      <c r="M33" s="60" t="e">
        <f aca="false">(AVERAGE(E33:I33))</f>
        <v>#DIV/0!</v>
      </c>
    </row>
    <row r="34" customFormat="false" ht="17.35" hidden="false" customHeight="false" outlineLevel="0" collapsed="false">
      <c r="A34" s="54" t="n">
        <v>31</v>
      </c>
      <c r="B34" s="55" t="s">
        <v>60</v>
      </c>
      <c r="C34" s="56"/>
      <c r="D34" s="57"/>
      <c r="E34" s="58"/>
      <c r="F34" s="58"/>
      <c r="G34" s="58"/>
      <c r="H34" s="58"/>
      <c r="I34" s="58"/>
      <c r="J34" s="60" t="n">
        <f aca="false">SUM(E34:I34)</f>
        <v>0</v>
      </c>
      <c r="K34" s="60" t="n">
        <f aca="false">D34*(COUNT(E34:I34))</f>
        <v>0</v>
      </c>
      <c r="L34" s="60" t="n">
        <f aca="false">SUM(J34:K34)</f>
        <v>0</v>
      </c>
      <c r="M34" s="60" t="e">
        <f aca="false">(AVERAGE(E34:I34))</f>
        <v>#DIV/0!</v>
      </c>
    </row>
    <row r="35" customFormat="false" ht="17.35" hidden="false" customHeight="false" outlineLevel="0" collapsed="false">
      <c r="A35" s="54" t="n">
        <v>32</v>
      </c>
      <c r="B35" s="55" t="s">
        <v>61</v>
      </c>
      <c r="C35" s="58"/>
      <c r="D35" s="57"/>
      <c r="E35" s="56"/>
      <c r="F35" s="58"/>
      <c r="G35" s="56"/>
      <c r="H35" s="56"/>
      <c r="I35" s="56"/>
      <c r="J35" s="60" t="n">
        <f aca="false">SUM(E35:I35)</f>
        <v>0</v>
      </c>
      <c r="K35" s="60" t="n">
        <f aca="false">D35*(COUNT(E35:I35))</f>
        <v>0</v>
      </c>
      <c r="L35" s="60" t="n">
        <f aca="false">SUM(J35:K35)</f>
        <v>0</v>
      </c>
      <c r="M35" s="60" t="e">
        <f aca="false">(AVERAGE(E35:I35))</f>
        <v>#DIV/0!</v>
      </c>
    </row>
    <row r="36" customFormat="false" ht="17.35" hidden="false" customHeight="false" outlineLevel="0" collapsed="false">
      <c r="A36" s="54" t="n">
        <v>33</v>
      </c>
      <c r="B36" s="55" t="s">
        <v>62</v>
      </c>
      <c r="C36" s="56"/>
      <c r="D36" s="57"/>
      <c r="E36" s="56"/>
      <c r="F36" s="56"/>
      <c r="G36" s="58"/>
      <c r="H36" s="56"/>
      <c r="I36" s="79"/>
      <c r="J36" s="60" t="n">
        <f aca="false">SUM(E36:I36)</f>
        <v>0</v>
      </c>
      <c r="K36" s="60" t="n">
        <f aca="false">D36*(COUNT(E36:I36))</f>
        <v>0</v>
      </c>
      <c r="L36" s="60" t="n">
        <f aca="false">SUM(J36:K36)</f>
        <v>0</v>
      </c>
      <c r="M36" s="60" t="e">
        <f aca="false">(AVERAGE(E36:I36))</f>
        <v>#DIV/0!</v>
      </c>
    </row>
    <row r="37" customFormat="false" ht="17.35" hidden="false" customHeight="false" outlineLevel="0" collapsed="false">
      <c r="A37" s="54" t="n">
        <v>34</v>
      </c>
      <c r="B37" s="55" t="s">
        <v>63</v>
      </c>
      <c r="C37" s="56"/>
      <c r="D37" s="57"/>
      <c r="E37" s="56"/>
      <c r="F37" s="56"/>
      <c r="G37" s="58"/>
      <c r="H37" s="56"/>
      <c r="I37" s="79"/>
      <c r="J37" s="60" t="n">
        <f aca="false">SUM(E37:I37)</f>
        <v>0</v>
      </c>
      <c r="K37" s="60" t="n">
        <f aca="false">D37*(COUNT(E37:I37))</f>
        <v>0</v>
      </c>
      <c r="L37" s="60" t="n">
        <f aca="false">SUM(J37:K37)</f>
        <v>0</v>
      </c>
    </row>
    <row r="38" customFormat="false" ht="17.35" hidden="false" customHeight="false" outlineLevel="0" collapsed="false">
      <c r="A38" s="54" t="n">
        <v>35</v>
      </c>
      <c r="B38" s="55" t="s">
        <v>64</v>
      </c>
      <c r="C38" s="56"/>
      <c r="D38" s="57"/>
      <c r="E38" s="56"/>
      <c r="F38" s="56"/>
      <c r="G38" s="58"/>
      <c r="H38" s="56"/>
      <c r="I38" s="79"/>
      <c r="J38" s="60" t="n">
        <f aca="false">SUM(E38:I38)</f>
        <v>0</v>
      </c>
      <c r="K38" s="60" t="n">
        <f aca="false">D38*(COUNT(E38:I38))</f>
        <v>0</v>
      </c>
      <c r="L38" s="60" t="n">
        <f aca="false">SUM(J38:K38)</f>
        <v>0</v>
      </c>
    </row>
    <row r="39" customFormat="false" ht="17.35" hidden="false" customHeight="false" outlineLevel="0" collapsed="false">
      <c r="A39" s="54" t="n">
        <v>36</v>
      </c>
      <c r="B39" s="55" t="s">
        <v>65</v>
      </c>
      <c r="C39" s="56"/>
      <c r="D39" s="57"/>
      <c r="E39" s="56"/>
      <c r="F39" s="56"/>
      <c r="G39" s="58"/>
      <c r="H39" s="56"/>
      <c r="I39" s="79"/>
      <c r="J39" s="60" t="n">
        <f aca="false">SUM(E39:I39)</f>
        <v>0</v>
      </c>
      <c r="K39" s="60" t="n">
        <f aca="false">D39*(COUNT(E39:I39))</f>
        <v>0</v>
      </c>
      <c r="L39" s="60" t="n">
        <f aca="false">SUM(J39:K39)</f>
        <v>0</v>
      </c>
    </row>
    <row r="40" customFormat="false" ht="17.35" hidden="false" customHeight="false" outlineLevel="0" collapsed="false">
      <c r="A40" s="54" t="n">
        <v>37</v>
      </c>
      <c r="B40" s="55" t="s">
        <v>66</v>
      </c>
      <c r="C40" s="56"/>
      <c r="D40" s="57"/>
      <c r="E40" s="56"/>
      <c r="F40" s="56"/>
      <c r="G40" s="58"/>
      <c r="H40" s="56"/>
      <c r="I40" s="79"/>
      <c r="J40" s="60" t="n">
        <f aca="false">SUM(E40:I40)</f>
        <v>0</v>
      </c>
      <c r="K40" s="60" t="n">
        <f aca="false">D40*(COUNT(E40:I40))</f>
        <v>0</v>
      </c>
      <c r="L40" s="60" t="n">
        <f aca="false">SUM(J40:K40)</f>
        <v>0</v>
      </c>
    </row>
    <row r="41" customFormat="false" ht="17.35" hidden="false" customHeight="false" outlineLevel="0" collapsed="false">
      <c r="A41" s="54" t="n">
        <v>38</v>
      </c>
      <c r="B41" s="55" t="s">
        <v>67</v>
      </c>
      <c r="C41" s="58"/>
      <c r="D41" s="57"/>
      <c r="E41" s="56"/>
      <c r="F41" s="56"/>
      <c r="G41" s="58"/>
      <c r="H41" s="56"/>
      <c r="I41" s="79"/>
      <c r="J41" s="60" t="n">
        <f aca="false">SUM(E41:I41)</f>
        <v>0</v>
      </c>
      <c r="K41" s="60" t="n">
        <f aca="false">D41*(COUNT(E41:I41))</f>
        <v>0</v>
      </c>
      <c r="L41" s="60" t="n">
        <f aca="false">SUM(J41:K41)</f>
        <v>0</v>
      </c>
    </row>
    <row r="42" customFormat="false" ht="17.35" hidden="false" customHeight="false" outlineLevel="0" collapsed="false">
      <c r="A42" s="54" t="n">
        <v>39</v>
      </c>
      <c r="B42" s="55" t="s">
        <v>68</v>
      </c>
      <c r="C42" s="56"/>
      <c r="D42" s="57"/>
      <c r="E42" s="56"/>
      <c r="F42" s="56"/>
      <c r="G42" s="58"/>
      <c r="H42" s="56"/>
      <c r="I42" s="79"/>
      <c r="J42" s="60" t="n">
        <f aca="false">SUM(E42:I42)</f>
        <v>0</v>
      </c>
      <c r="K42" s="60" t="n">
        <f aca="false">D42*(COUNT(E42:I42))</f>
        <v>0</v>
      </c>
      <c r="L42" s="60" t="n">
        <f aca="false">SUM(J42:K42)</f>
        <v>0</v>
      </c>
    </row>
  </sheetData>
  <printOptions headings="false" gridLines="false" gridLinesSet="true" horizontalCentered="true" verticalCentered="false"/>
  <pageMargins left="0.6" right="0.6" top="0.190277777777778" bottom="0.37986111111111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2.75"/>
  <cols>
    <col collapsed="false" hidden="false" max="1" min="1" style="0" width="9.17857142857143"/>
    <col collapsed="false" hidden="false" max="2" min="2" style="0" width="40.0663265306122"/>
    <col collapsed="false" hidden="false" max="3" min="3" style="1" width="10.6938775510204"/>
    <col collapsed="false" hidden="true" max="4" min="4" style="1" width="0"/>
    <col collapsed="false" hidden="false" max="5" min="5" style="1" width="10.6938775510204"/>
    <col collapsed="false" hidden="false" max="6" min="6" style="80" width="10.6938775510204"/>
    <col collapsed="false" hidden="false" max="1025" min="7" style="0" width="9.17857142857143"/>
  </cols>
  <sheetData>
    <row r="1" customFormat="false" ht="42" hidden="false" customHeight="true" outlineLevel="0" collapsed="false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2"/>
      <c r="K1" s="82"/>
      <c r="L1" s="82"/>
      <c r="M1" s="82"/>
      <c r="N1" s="82"/>
    </row>
    <row r="2" customFormat="false" ht="12.75" hidden="false" customHeight="false" outlineLevel="0" collapsed="false">
      <c r="A2" s="83" t="s">
        <v>69</v>
      </c>
      <c r="B2" s="83"/>
      <c r="C2" s="83"/>
      <c r="D2" s="83"/>
      <c r="E2" s="83"/>
      <c r="F2" s="83"/>
    </row>
    <row r="3" customFormat="false" ht="18.75" hidden="false" customHeight="true" outlineLevel="0" collapsed="false">
      <c r="A3" s="83"/>
      <c r="B3" s="83"/>
      <c r="C3" s="83"/>
      <c r="D3" s="83"/>
      <c r="E3" s="83"/>
      <c r="F3" s="83"/>
    </row>
    <row r="4" customFormat="false" ht="12.75" hidden="false" customHeight="false" outlineLevel="0" collapsed="false">
      <c r="C4" s="0"/>
      <c r="D4" s="0"/>
      <c r="E4" s="0"/>
      <c r="F4" s="0"/>
    </row>
    <row r="5" customFormat="false" ht="6.75" hidden="false" customHeight="true" outlineLevel="0" collapsed="false">
      <c r="C5" s="0"/>
      <c r="D5" s="0"/>
      <c r="E5" s="0"/>
      <c r="F5" s="0"/>
    </row>
    <row r="6" customFormat="false" ht="16.5" hidden="false" customHeight="false" outlineLevel="0" collapsed="false">
      <c r="A6" s="84" t="s">
        <v>1</v>
      </c>
      <c r="B6" s="85" t="s">
        <v>2</v>
      </c>
      <c r="C6" s="86" t="s">
        <v>3</v>
      </c>
      <c r="D6" s="86" t="s">
        <v>4</v>
      </c>
      <c r="E6" s="86" t="s">
        <v>70</v>
      </c>
      <c r="F6" s="87" t="s">
        <v>12</v>
      </c>
    </row>
    <row r="7" customFormat="false" ht="16.25" hidden="false" customHeight="false" outlineLevel="0" collapsed="false">
      <c r="A7" s="88" t="n">
        <v>5</v>
      </c>
      <c r="B7" s="89" t="str">
        <f aca="false">Rezultāti!B4</f>
        <v>Jeļena  Šorohova</v>
      </c>
      <c r="C7" s="90" t="s">
        <v>22</v>
      </c>
      <c r="D7" s="91"/>
      <c r="E7" s="90" t="n">
        <v>228</v>
      </c>
      <c r="F7" s="92" t="n">
        <f aca="false">SUM(D7:E7)</f>
        <v>228</v>
      </c>
      <c r="G7" s="93"/>
    </row>
    <row r="8" customFormat="false" ht="16.25" hidden="false" customHeight="false" outlineLevel="0" collapsed="false">
      <c r="A8" s="88" t="n">
        <v>7</v>
      </c>
      <c r="B8" s="89" t="str">
        <f aca="false">Rezultāti!B7</f>
        <v>Mārtiņš Vilnis</v>
      </c>
      <c r="C8" s="90" t="s">
        <v>24</v>
      </c>
      <c r="D8" s="91"/>
      <c r="E8" s="90" t="n">
        <v>220</v>
      </c>
      <c r="F8" s="92" t="n">
        <f aca="false">SUM(D8:E8)</f>
        <v>220</v>
      </c>
      <c r="G8" s="93"/>
    </row>
    <row r="9" customFormat="false" ht="16.25" hidden="false" customHeight="false" outlineLevel="0" collapsed="false">
      <c r="A9" s="88" t="n">
        <v>9</v>
      </c>
      <c r="B9" s="89" t="str">
        <f aca="false">Rezultāti!B11</f>
        <v>Vladimirs Pribiļevs</v>
      </c>
      <c r="C9" s="90" t="s">
        <v>28</v>
      </c>
      <c r="D9" s="91"/>
      <c r="E9" s="90" t="n">
        <v>220</v>
      </c>
      <c r="F9" s="92" t="n">
        <f aca="false">SUM(D9:E9)</f>
        <v>220</v>
      </c>
      <c r="G9" s="93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F1"/>
    <mergeCell ref="A2:F3"/>
  </mergeCells>
  <printOptions headings="false" gridLines="false" gridLinesSet="true" horizontalCentered="false" verticalCentered="false"/>
  <pageMargins left="0.170138888888889" right="0.170138888888889" top="0.320138888888889" bottom="0.1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2.75"/>
  <cols>
    <col collapsed="false" hidden="false" max="1" min="1" style="0" width="9.17857142857143"/>
    <col collapsed="false" hidden="false" max="2" min="2" style="0" width="40.0663265306122"/>
    <col collapsed="false" hidden="false" max="3" min="3" style="1" width="10.6938775510204"/>
    <col collapsed="false" hidden="false" max="4" min="4" style="1" width="11.5204081632653"/>
    <col collapsed="false" hidden="false" max="5" min="5" style="1" width="10.6938775510204"/>
    <col collapsed="false" hidden="false" max="6" min="6" style="80" width="10.6938775510204"/>
    <col collapsed="false" hidden="false" max="1025" min="7" style="0" width="9.17857142857143"/>
  </cols>
  <sheetData>
    <row r="1" customFormat="false" ht="42" hidden="false" customHeight="true" outlineLevel="0" collapsed="false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2"/>
      <c r="K1" s="82"/>
      <c r="L1" s="82"/>
      <c r="M1" s="82"/>
      <c r="N1" s="82"/>
    </row>
    <row r="2" customFormat="false" ht="12.75" hidden="false" customHeight="false" outlineLevel="0" collapsed="false">
      <c r="A2" s="83" t="s">
        <v>71</v>
      </c>
      <c r="B2" s="83"/>
      <c r="C2" s="83"/>
      <c r="D2" s="83"/>
      <c r="E2" s="83"/>
      <c r="F2" s="83"/>
    </row>
    <row r="3" customFormat="false" ht="18.75" hidden="false" customHeight="true" outlineLevel="0" collapsed="false">
      <c r="A3" s="83"/>
      <c r="B3" s="83"/>
      <c r="C3" s="83"/>
      <c r="D3" s="83"/>
      <c r="E3" s="83"/>
      <c r="F3" s="83"/>
    </row>
    <row r="4" customFormat="false" ht="12.75" hidden="false" customHeight="false" outlineLevel="0" collapsed="false">
      <c r="C4" s="0"/>
      <c r="D4" s="0"/>
      <c r="E4" s="0"/>
      <c r="F4" s="0"/>
    </row>
    <row r="5" customFormat="false" ht="6.75" hidden="false" customHeight="true" outlineLevel="0" collapsed="false">
      <c r="C5" s="0"/>
      <c r="D5" s="0"/>
      <c r="E5" s="0"/>
      <c r="F5" s="0"/>
    </row>
    <row r="6" customFormat="false" ht="16.5" hidden="false" customHeight="false" outlineLevel="0" collapsed="false">
      <c r="A6" s="84" t="s">
        <v>1</v>
      </c>
      <c r="B6" s="85" t="s">
        <v>2</v>
      </c>
      <c r="C6" s="86" t="s">
        <v>3</v>
      </c>
      <c r="D6" s="86" t="s">
        <v>4</v>
      </c>
      <c r="E6" s="86" t="s">
        <v>70</v>
      </c>
      <c r="F6" s="87" t="s">
        <v>12</v>
      </c>
    </row>
    <row r="7" customFormat="false" ht="19.5" hidden="false" customHeight="true" outlineLevel="0" collapsed="false">
      <c r="A7" s="94" t="n">
        <v>1</v>
      </c>
      <c r="B7" s="89" t="str">
        <f aca="false">Rezultāti!B9</f>
        <v>Jānis Zalītis</v>
      </c>
      <c r="C7" s="90" t="s">
        <v>22</v>
      </c>
      <c r="D7" s="91" t="n">
        <v>0</v>
      </c>
      <c r="E7" s="90" t="n">
        <v>198</v>
      </c>
      <c r="F7" s="92" t="n">
        <f aca="false">E7+D7</f>
        <v>198</v>
      </c>
      <c r="G7" s="93"/>
    </row>
    <row r="8" customFormat="false" ht="19.5" hidden="false" customHeight="true" outlineLevel="0" collapsed="false">
      <c r="A8" s="94" t="n">
        <v>2</v>
      </c>
      <c r="B8" s="89" t="str">
        <f aca="false">Rezultāti!B12</f>
        <v>Jurijs Dumcevs</v>
      </c>
      <c r="C8" s="90" t="s">
        <v>24</v>
      </c>
      <c r="D8" s="91" t="n">
        <v>0</v>
      </c>
      <c r="E8" s="90" t="n">
        <v>184</v>
      </c>
      <c r="F8" s="92" t="n">
        <f aca="false">E8+D8</f>
        <v>184</v>
      </c>
      <c r="G8" s="93"/>
    </row>
    <row r="9" customFormat="false" ht="19.5" hidden="false" customHeight="true" outlineLevel="0" collapsed="false">
      <c r="A9" s="88" t="n">
        <v>3</v>
      </c>
      <c r="B9" s="89" t="str">
        <f aca="false">Rezultāti!B5</f>
        <v>Edgars Vilnis</v>
      </c>
      <c r="C9" s="90" t="s">
        <v>28</v>
      </c>
      <c r="D9" s="91" t="n">
        <v>0</v>
      </c>
      <c r="E9" s="90" t="n">
        <v>137</v>
      </c>
      <c r="F9" s="92" t="n">
        <f aca="false">E9+D9</f>
        <v>137</v>
      </c>
      <c r="G9" s="93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F1"/>
    <mergeCell ref="A2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RowHeight="20.25"/>
  <cols>
    <col collapsed="false" hidden="false" max="1" min="1" style="95" width="9.17857142857143"/>
    <col collapsed="false" hidden="false" max="2" min="2" style="2" width="9.17857142857143"/>
    <col collapsed="false" hidden="false" max="3" min="3" style="2" width="27.1071428571429"/>
    <col collapsed="false" hidden="false" max="4" min="4" style="2" width="10.1530612244898"/>
    <col collapsed="false" hidden="false" max="5" min="5" style="2" width="11.6632653061225"/>
    <col collapsed="false" hidden="false" max="6" min="6" style="2" width="13.5"/>
    <col collapsed="false" hidden="false" max="7" min="7" style="2" width="11.1224489795918"/>
    <col collapsed="false" hidden="false" max="8" min="8" style="95" width="8.23469387755102"/>
    <col collapsed="false" hidden="false" max="9" min="9" style="96" width="9.17857142857143"/>
    <col collapsed="false" hidden="false" max="10" min="10" style="95" width="22.8928571428571"/>
    <col collapsed="false" hidden="false" max="1025" min="11" style="95" width="9.17857142857143"/>
  </cols>
  <sheetData>
    <row r="1" customFormat="false" ht="32.25" hidden="false" customHeight="true" outlineLevel="0" collapsed="false">
      <c r="A1" s="81" t="s">
        <v>0</v>
      </c>
      <c r="B1" s="81"/>
      <c r="C1" s="81"/>
      <c r="D1" s="81"/>
      <c r="E1" s="81"/>
      <c r="F1" s="81"/>
      <c r="G1" s="81"/>
      <c r="H1" s="81"/>
      <c r="I1" s="97"/>
      <c r="J1" s="82"/>
      <c r="K1" s="82"/>
      <c r="L1" s="82"/>
      <c r="M1" s="82"/>
      <c r="N1" s="82"/>
    </row>
    <row r="2" customFormat="false" ht="12.75" hidden="false" customHeight="true" outlineLevel="0" collapsed="false">
      <c r="A2" s="83" t="s">
        <v>72</v>
      </c>
      <c r="B2" s="83"/>
      <c r="C2" s="83"/>
      <c r="D2" s="83"/>
      <c r="E2" s="83"/>
      <c r="F2" s="83"/>
      <c r="G2" s="83"/>
      <c r="H2" s="83"/>
      <c r="I2" s="98"/>
    </row>
    <row r="3" customFormat="false" ht="18.75" hidden="false" customHeight="true" outlineLevel="0" collapsed="false">
      <c r="A3" s="83"/>
      <c r="B3" s="83"/>
      <c r="C3" s="83"/>
      <c r="D3" s="83"/>
      <c r="E3" s="83"/>
      <c r="F3" s="83"/>
      <c r="G3" s="83"/>
      <c r="H3" s="83"/>
      <c r="I3" s="98"/>
    </row>
    <row r="4" customFormat="false" ht="6.75" hidden="false" customHeight="true" outlineLevel="0" collapsed="false">
      <c r="B4" s="0"/>
      <c r="C4" s="0"/>
      <c r="D4" s="0"/>
      <c r="E4" s="0"/>
      <c r="F4" s="0"/>
      <c r="G4" s="0"/>
      <c r="H4" s="0"/>
    </row>
    <row r="5" customFormat="false" ht="20.25" hidden="false" customHeight="false" outlineLevel="0" collapsed="false">
      <c r="B5" s="99" t="s">
        <v>1</v>
      </c>
      <c r="C5" s="100" t="s">
        <v>73</v>
      </c>
      <c r="D5" s="99" t="s">
        <v>4</v>
      </c>
      <c r="E5" s="99" t="s">
        <v>74</v>
      </c>
      <c r="F5" s="99" t="s">
        <v>12</v>
      </c>
      <c r="G5" s="101" t="s">
        <v>75</v>
      </c>
      <c r="H5" s="102" t="s">
        <v>76</v>
      </c>
    </row>
    <row r="6" customFormat="false" ht="19.7" hidden="false" customHeight="false" outlineLevel="0" collapsed="false">
      <c r="B6" s="103" t="n">
        <v>1</v>
      </c>
      <c r="C6" s="104" t="str">
        <f aca="false">C11</f>
        <v>Valdis Skudra</v>
      </c>
      <c r="D6" s="105" t="n">
        <v>0</v>
      </c>
      <c r="E6" s="105" t="n">
        <v>217</v>
      </c>
      <c r="F6" s="105" t="n">
        <f aca="false">E6+D6</f>
        <v>217</v>
      </c>
      <c r="G6" s="101" t="n">
        <v>7</v>
      </c>
      <c r="H6" s="102"/>
    </row>
    <row r="7" customFormat="false" ht="19.7" hidden="false" customHeight="false" outlineLevel="0" collapsed="false">
      <c r="B7" s="103" t="n">
        <v>2</v>
      </c>
      <c r="C7" s="106" t="str">
        <f aca="false">'Rezultātu lapa'!B4</f>
        <v>Jeļena  Šorohova</v>
      </c>
      <c r="D7" s="107" t="n">
        <v>8</v>
      </c>
      <c r="E7" s="107" t="n">
        <v>199</v>
      </c>
      <c r="F7" s="107" t="n">
        <f aca="false">E7+D7</f>
        <v>207</v>
      </c>
      <c r="G7" s="101" t="n">
        <v>6</v>
      </c>
      <c r="H7" s="102"/>
    </row>
    <row r="8" customFormat="false" ht="19.7" hidden="false" customHeight="false" outlineLevel="0" collapsed="false">
      <c r="B8" s="103" t="n">
        <v>3</v>
      </c>
      <c r="C8" s="106" t="str">
        <f aca="false">C12</f>
        <v>Jurijs Dumcevs</v>
      </c>
      <c r="D8" s="107" t="n">
        <v>0</v>
      </c>
      <c r="E8" s="107" t="n">
        <v>203</v>
      </c>
      <c r="F8" s="108" t="n">
        <f aca="false">E8+D8</f>
        <v>203</v>
      </c>
      <c r="G8" s="109" t="n">
        <v>8</v>
      </c>
      <c r="H8" s="102"/>
      <c r="J8" s="0"/>
      <c r="K8" s="0"/>
      <c r="L8" s="0"/>
      <c r="M8" s="0"/>
      <c r="N8" s="0"/>
    </row>
    <row r="9" customFormat="false" ht="20.25" hidden="false" customHeight="false" outlineLevel="0" collapsed="false">
      <c r="B9" s="110"/>
      <c r="C9" s="0"/>
      <c r="D9" s="0"/>
      <c r="E9" s="0"/>
      <c r="F9" s="0"/>
      <c r="G9" s="0"/>
      <c r="H9" s="0"/>
    </row>
    <row r="10" customFormat="false" ht="20.25" hidden="false" customHeight="false" outlineLevel="0" collapsed="false">
      <c r="B10" s="99" t="s">
        <v>1</v>
      </c>
      <c r="C10" s="100" t="s">
        <v>73</v>
      </c>
      <c r="D10" s="99" t="s">
        <v>4</v>
      </c>
      <c r="E10" s="99" t="s">
        <v>74</v>
      </c>
      <c r="F10" s="99" t="s">
        <v>12</v>
      </c>
      <c r="G10" s="111" t="s">
        <v>75</v>
      </c>
      <c r="H10" s="112" t="s">
        <v>76</v>
      </c>
    </row>
    <row r="11" customFormat="false" ht="19.7" hidden="false" customHeight="false" outlineLevel="0" collapsed="false">
      <c r="B11" s="103"/>
      <c r="C11" s="113" t="str">
        <f aca="false">C17</f>
        <v>Valdis Skudra</v>
      </c>
      <c r="D11" s="108" t="n">
        <v>0</v>
      </c>
      <c r="E11" s="108" t="n">
        <v>278</v>
      </c>
      <c r="F11" s="108" t="n">
        <f aca="false">E11+D11</f>
        <v>278</v>
      </c>
      <c r="G11" s="101" t="n">
        <v>7</v>
      </c>
      <c r="H11" s="112"/>
      <c r="K11" s="0"/>
      <c r="L11" s="0"/>
      <c r="M11" s="0"/>
      <c r="N11" s="0"/>
      <c r="O11" s="0"/>
    </row>
    <row r="12" customFormat="false" ht="19.7" hidden="false" customHeight="false" outlineLevel="0" collapsed="false">
      <c r="B12" s="114"/>
      <c r="C12" s="113" t="str">
        <f aca="false">C19</f>
        <v>Jurijs Dumcevs</v>
      </c>
      <c r="D12" s="108" t="n">
        <v>0</v>
      </c>
      <c r="E12" s="108" t="n">
        <v>250</v>
      </c>
      <c r="F12" s="108" t="n">
        <f aca="false">E12+D12</f>
        <v>250</v>
      </c>
      <c r="G12" s="101" t="n">
        <v>9</v>
      </c>
      <c r="H12" s="112"/>
      <c r="K12" s="0"/>
      <c r="L12" s="0"/>
      <c r="M12" s="0"/>
      <c r="N12" s="0"/>
      <c r="O12" s="0"/>
    </row>
    <row r="13" customFormat="false" ht="19.7" hidden="false" customHeight="false" outlineLevel="0" collapsed="false">
      <c r="B13" s="114" t="n">
        <v>4</v>
      </c>
      <c r="C13" s="113" t="str">
        <f aca="false">'Rezultātu lapa'!B5</f>
        <v>Artemijs Hudjakovs</v>
      </c>
      <c r="D13" s="108" t="n">
        <v>8</v>
      </c>
      <c r="E13" s="108" t="n">
        <v>209</v>
      </c>
      <c r="F13" s="108" t="n">
        <f aca="false">E13+D13</f>
        <v>217</v>
      </c>
      <c r="G13" s="101" t="n">
        <v>6</v>
      </c>
      <c r="H13" s="112"/>
      <c r="K13" s="0"/>
      <c r="L13" s="0"/>
      <c r="M13" s="0"/>
      <c r="N13" s="0"/>
      <c r="O13" s="0"/>
    </row>
    <row r="14" customFormat="false" ht="19.7" hidden="false" customHeight="false" outlineLevel="0" collapsed="false">
      <c r="B14" s="114" t="n">
        <v>5</v>
      </c>
      <c r="C14" s="113" t="str">
        <f aca="false">C18</f>
        <v>Mārtiņš Vilnis</v>
      </c>
      <c r="D14" s="108" t="n">
        <v>0</v>
      </c>
      <c r="E14" s="108" t="n">
        <v>201</v>
      </c>
      <c r="F14" s="108" t="n">
        <f aca="false">E14+D14</f>
        <v>201</v>
      </c>
      <c r="G14" s="101" t="n">
        <v>8</v>
      </c>
      <c r="H14" s="112"/>
      <c r="K14" s="0"/>
      <c r="L14" s="0"/>
      <c r="M14" s="0"/>
      <c r="N14" s="0"/>
      <c r="O14" s="0"/>
    </row>
    <row r="15" customFormat="false" ht="20.25" hidden="false" customHeight="false" outlineLevel="0" collapsed="false">
      <c r="B15" s="110"/>
      <c r="C15" s="0"/>
      <c r="D15" s="0"/>
      <c r="E15" s="0"/>
      <c r="F15" s="0"/>
      <c r="G15" s="0"/>
      <c r="H15" s="0"/>
    </row>
    <row r="16" customFormat="false" ht="20.25" hidden="false" customHeight="false" outlineLevel="0" collapsed="false">
      <c r="B16" s="99" t="s">
        <v>1</v>
      </c>
      <c r="C16" s="100" t="s">
        <v>73</v>
      </c>
      <c r="D16" s="99" t="s">
        <v>4</v>
      </c>
      <c r="E16" s="99" t="s">
        <v>74</v>
      </c>
      <c r="F16" s="99" t="s">
        <v>12</v>
      </c>
      <c r="G16" s="111" t="s">
        <v>75</v>
      </c>
      <c r="H16" s="112" t="s">
        <v>76</v>
      </c>
    </row>
    <row r="17" customFormat="false" ht="19.7" hidden="false" customHeight="false" outlineLevel="0" collapsed="false">
      <c r="B17" s="114"/>
      <c r="C17" s="113" t="str">
        <f aca="false">'Rezultātu lapa'!B9</f>
        <v>Valdis Skudra</v>
      </c>
      <c r="D17" s="108" t="n">
        <v>0</v>
      </c>
      <c r="E17" s="108" t="n">
        <v>298</v>
      </c>
      <c r="F17" s="108" t="n">
        <f aca="false">E17+D17</f>
        <v>298</v>
      </c>
      <c r="G17" s="101" t="n">
        <v>7</v>
      </c>
      <c r="H17" s="112"/>
    </row>
    <row r="18" customFormat="false" ht="19.7" hidden="false" customHeight="false" outlineLevel="0" collapsed="false">
      <c r="B18" s="114"/>
      <c r="C18" s="113" t="str">
        <f aca="false">'Rezultātu lapa'!B6</f>
        <v>Mārtiņš Vilnis</v>
      </c>
      <c r="D18" s="108" t="n">
        <v>0</v>
      </c>
      <c r="E18" s="108" t="n">
        <v>246</v>
      </c>
      <c r="F18" s="108" t="n">
        <f aca="false">E18+D18</f>
        <v>246</v>
      </c>
      <c r="G18" s="101" t="n">
        <v>4</v>
      </c>
      <c r="H18" s="112"/>
    </row>
    <row r="19" customFormat="false" ht="19.7" hidden="false" customHeight="false" outlineLevel="0" collapsed="false">
      <c r="B19" s="114"/>
      <c r="C19" s="113" t="str">
        <f aca="false">Desperado!B8</f>
        <v>Jurijs Dumcevs</v>
      </c>
      <c r="D19" s="108" t="n">
        <v>0</v>
      </c>
      <c r="E19" s="115" t="n">
        <v>244</v>
      </c>
      <c r="F19" s="108" t="n">
        <f aca="false">E19+D19</f>
        <v>244</v>
      </c>
      <c r="G19" s="101" t="n">
        <v>9</v>
      </c>
      <c r="H19" s="112"/>
    </row>
    <row r="20" customFormat="false" ht="19.7" hidden="false" customHeight="false" outlineLevel="0" collapsed="false">
      <c r="B20" s="114" t="n">
        <v>6</v>
      </c>
      <c r="C20" s="113" t="str">
        <f aca="false">'Rezultātu lapa'!B8</f>
        <v>Artūrs Perepjolkins</v>
      </c>
      <c r="D20" s="108" t="n">
        <v>0</v>
      </c>
      <c r="E20" s="108" t="n">
        <v>215</v>
      </c>
      <c r="F20" s="108" t="n">
        <f aca="false">E20+D20</f>
        <v>215</v>
      </c>
      <c r="G20" s="101" t="n">
        <v>6</v>
      </c>
      <c r="H20" s="112"/>
    </row>
    <row r="21" customFormat="false" ht="19.7" hidden="false" customHeight="false" outlineLevel="0" collapsed="false">
      <c r="B21" s="114" t="n">
        <v>7</v>
      </c>
      <c r="C21" s="113" t="str">
        <f aca="false">Desperado!B7</f>
        <v>Jānis Zalītis</v>
      </c>
      <c r="D21" s="108" t="n">
        <v>0</v>
      </c>
      <c r="E21" s="108" t="n">
        <v>185</v>
      </c>
      <c r="F21" s="108" t="n">
        <f aca="false">E21+D21</f>
        <v>185</v>
      </c>
      <c r="G21" s="101" t="n">
        <v>8</v>
      </c>
      <c r="H21" s="112"/>
    </row>
    <row r="22" customFormat="false" ht="19.7" hidden="false" customHeight="false" outlineLevel="0" collapsed="false">
      <c r="B22" s="114" t="n">
        <v>8</v>
      </c>
      <c r="C22" s="113" t="str">
        <f aca="false">'Rezultātu lapa'!B7</f>
        <v>Vladimirs Pribiļevs</v>
      </c>
      <c r="D22" s="108" t="n">
        <v>0</v>
      </c>
      <c r="E22" s="108" t="n">
        <v>137</v>
      </c>
      <c r="F22" s="108" t="n">
        <f aca="false">E22+D22</f>
        <v>137</v>
      </c>
      <c r="G22" s="101" t="n">
        <v>5</v>
      </c>
      <c r="H22" s="112"/>
    </row>
  </sheetData>
  <mergeCells count="5">
    <mergeCell ref="A1:H1"/>
    <mergeCell ref="A2:H3"/>
    <mergeCell ref="H5:H8"/>
    <mergeCell ref="H10:H14"/>
    <mergeCell ref="H16:H22"/>
  </mergeCells>
  <printOptions headings="false" gridLines="false" gridLinesSet="true" horizontalCentered="true" verticalCentered="true"/>
  <pageMargins left="0.209722222222222" right="0.3" top="0.0701388888888889" bottom="0.00972222222222222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C11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7" activeCellId="0" sqref="C7"/>
    </sheetView>
  </sheetViews>
  <sheetFormatPr defaultRowHeight="12.75"/>
  <cols>
    <col collapsed="false" hidden="false" max="1" min="1" style="0" width="8.63775510204082"/>
    <col collapsed="false" hidden="false" max="2" min="2" style="0" width="15.5510204081633"/>
    <col collapsed="false" hidden="false" max="3" min="3" style="0" width="63.3928571428571"/>
    <col collapsed="false" hidden="false" max="1025" min="4" style="0" width="8.63775510204082"/>
  </cols>
  <sheetData>
    <row r="3" customFormat="false" ht="48" hidden="false" customHeight="true" outlineLevel="0" collapsed="false">
      <c r="B3" s="116" t="s">
        <v>77</v>
      </c>
      <c r="C3" s="116" t="s">
        <v>78</v>
      </c>
    </row>
    <row r="4" customFormat="false" ht="48" hidden="false" customHeight="true" outlineLevel="0" collapsed="false">
      <c r="B4" s="116" t="s">
        <v>79</v>
      </c>
      <c r="C4" s="117" t="str">
        <f aca="false">Fināls!C6</f>
        <v>Valdis Skudra</v>
      </c>
    </row>
    <row r="5" customFormat="false" ht="48" hidden="false" customHeight="true" outlineLevel="0" collapsed="false">
      <c r="B5" s="116" t="s">
        <v>80</v>
      </c>
      <c r="C5" s="118" t="str">
        <f aca="false">Fināls!C7</f>
        <v>Jeļena  Šorohova</v>
      </c>
    </row>
    <row r="6" customFormat="false" ht="48" hidden="false" customHeight="true" outlineLevel="0" collapsed="false">
      <c r="B6" s="116" t="s">
        <v>81</v>
      </c>
      <c r="C6" s="118" t="str">
        <f aca="false">Fināls!C8</f>
        <v>Jurijs Dumcevs</v>
      </c>
    </row>
    <row r="7" customFormat="false" ht="48" hidden="false" customHeight="true" outlineLevel="0" collapsed="false">
      <c r="B7" s="116" t="s">
        <v>82</v>
      </c>
      <c r="C7" s="118" t="str">
        <f aca="false">Fināls!C13</f>
        <v>Artemijs Hudjakovs</v>
      </c>
    </row>
    <row r="8" customFormat="false" ht="48" hidden="false" customHeight="true" outlineLevel="0" collapsed="false">
      <c r="B8" s="116" t="s">
        <v>83</v>
      </c>
      <c r="C8" s="118" t="str">
        <f aca="false">Fināls!C14</f>
        <v>Mārtiņš Vilnis</v>
      </c>
    </row>
    <row r="9" customFormat="false" ht="48" hidden="false" customHeight="true" outlineLevel="0" collapsed="false">
      <c r="B9" s="116" t="s">
        <v>84</v>
      </c>
      <c r="C9" s="118" t="str">
        <f aca="false">Fināls!C20</f>
        <v>Artūrs Perepjolkins</v>
      </c>
    </row>
    <row r="10" customFormat="false" ht="48" hidden="false" customHeight="true" outlineLevel="0" collapsed="false">
      <c r="B10" s="116" t="s">
        <v>85</v>
      </c>
      <c r="C10" s="118" t="str">
        <f aca="false">Fināls!C21</f>
        <v>Jānis Zalītis</v>
      </c>
    </row>
    <row r="11" customFormat="false" ht="48" hidden="false" customHeight="true" outlineLevel="0" collapsed="false">
      <c r="B11" s="116" t="s">
        <v>86</v>
      </c>
      <c r="C11" s="118" t="str">
        <f aca="false">Fināls!C22</f>
        <v>Vladimirs Pribiļevs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2002-11-28T11:40:37Z</dcterms:created>
  <dc:creator>JK</dc:creator>
  <dc:language>lv-LV</dc:language>
  <cp:lastPrinted>2014-02-01T09:55:19Z</cp:lastPrinted>
  <dcterms:modified xsi:type="dcterms:W3CDTF">2016-07-10T14:19:09Z</dcterms:modified>
  <cp:revision>26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_AdHocReviewCycleID">
    <vt:i4>1544120377</vt:i4>
  </property>
  <property fmtid="{D5CDD505-2E9C-101B-9397-08002B2CF9AE}" pid="9" name="_AuthorEmail">
    <vt:lpwstr>rc@neonet.lv</vt:lpwstr>
  </property>
  <property fmtid="{D5CDD505-2E9C-101B-9397-08002B2CF9AE}" pid="10" name="_AuthorEmailDisplayName">
    <vt:lpwstr>RigaConcert (rc@neonet.lv)</vt:lpwstr>
  </property>
  <property fmtid="{D5CDD505-2E9C-101B-9397-08002B2CF9AE}" pid="11" name="_EmailSubject">
    <vt:lpwstr>RE: </vt:lpwstr>
  </property>
</Properties>
</file>