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Ljubimaja NE STERATJ!!!\MAC\2017\"/>
    </mc:Choice>
  </mc:AlternateContent>
  <bookViews>
    <workbookView xWindow="0" yWindow="0" windowWidth="20490" windowHeight="7755" tabRatio="991" activeTab="5"/>
  </bookViews>
  <sheets>
    <sheet name="Rezultātu lapa" sheetId="1" r:id="rId1"/>
    <sheet name="Rezultāti" sheetId="2" r:id="rId2"/>
    <sheet name="Last Chance" sheetId="3" r:id="rId3"/>
    <sheet name="Desperado" sheetId="4" r:id="rId4"/>
    <sheet name="Fināls" sheetId="5" r:id="rId5"/>
    <sheet name="Final Standing" sheetId="6" r:id="rId6"/>
  </sheets>
  <definedNames>
    <definedName name="Print_Area_0" localSheetId="1">Rezultāti!$A$3:$M$17</definedName>
    <definedName name="Print_Area_0" localSheetId="0">'Rezultātu lapa'!$A$1:$P$52</definedName>
    <definedName name="Print_Area_0_0" localSheetId="1">Rezultāti!$A$3:$M$17</definedName>
    <definedName name="Print_Area_0_0" localSheetId="0">'Rezultātu lapa'!$A$1:$P$52</definedName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52511" iterateDelta="1E-4"/>
  <fileRecoveryPr repairLoad="1"/>
</workbook>
</file>

<file path=xl/calcChain.xml><?xml version="1.0" encoding="utf-8"?>
<calcChain xmlns="http://schemas.openxmlformats.org/spreadsheetml/2006/main">
  <c r="C6" i="6" l="1"/>
  <c r="C5" i="6"/>
  <c r="C4" i="6"/>
  <c r="C8" i="6"/>
  <c r="C7" i="6"/>
  <c r="C6" i="5"/>
  <c r="C8" i="5"/>
  <c r="C13" i="5"/>
  <c r="C14" i="5"/>
  <c r="C12" i="5"/>
  <c r="B14" i="4"/>
  <c r="B9" i="4"/>
  <c r="B11" i="4"/>
  <c r="B13" i="4"/>
  <c r="B8" i="4"/>
  <c r="C17" i="5" s="1"/>
  <c r="B10" i="4"/>
  <c r="B7" i="4"/>
  <c r="C22" i="5" s="1"/>
  <c r="B12" i="4"/>
  <c r="B9" i="3"/>
  <c r="B10" i="3"/>
  <c r="B15" i="3"/>
  <c r="B12" i="3"/>
  <c r="B16" i="3"/>
  <c r="B18" i="3"/>
  <c r="B7" i="3"/>
  <c r="B14" i="3"/>
  <c r="B11" i="3"/>
  <c r="B13" i="3"/>
  <c r="B8" i="3"/>
  <c r="B17" i="3"/>
  <c r="B19" i="3"/>
  <c r="B4" i="1"/>
  <c r="C7" i="5" s="1"/>
  <c r="C4" i="1"/>
  <c r="D4" i="1"/>
  <c r="E4" i="1"/>
  <c r="F4" i="1"/>
  <c r="G4" i="1"/>
  <c r="H4" i="1"/>
  <c r="I4" i="1"/>
  <c r="B19" i="1"/>
  <c r="C19" i="1"/>
  <c r="D19" i="1"/>
  <c r="E19" i="1"/>
  <c r="F19" i="1"/>
  <c r="G19" i="1"/>
  <c r="H19" i="1"/>
  <c r="I19" i="1"/>
  <c r="B5" i="1"/>
  <c r="C11" i="5" s="1"/>
  <c r="C5" i="1"/>
  <c r="D5" i="1"/>
  <c r="E5" i="1"/>
  <c r="F5" i="1"/>
  <c r="G5" i="1"/>
  <c r="H5" i="1"/>
  <c r="I5" i="1"/>
  <c r="B12" i="1"/>
  <c r="C12" i="1"/>
  <c r="D12" i="1"/>
  <c r="E12" i="1"/>
  <c r="F12" i="1"/>
  <c r="G12" i="1"/>
  <c r="H12" i="1"/>
  <c r="I12" i="1"/>
  <c r="B14" i="1"/>
  <c r="C14" i="1"/>
  <c r="D14" i="1"/>
  <c r="E14" i="1"/>
  <c r="F14" i="1"/>
  <c r="G14" i="1"/>
  <c r="H14" i="1"/>
  <c r="I14" i="1"/>
  <c r="B16" i="1"/>
  <c r="C16" i="1"/>
  <c r="D16" i="1"/>
  <c r="E16" i="1"/>
  <c r="F16" i="1"/>
  <c r="G16" i="1"/>
  <c r="H16" i="1"/>
  <c r="I16" i="1"/>
  <c r="B18" i="1"/>
  <c r="C18" i="1"/>
  <c r="D18" i="1"/>
  <c r="E18" i="1"/>
  <c r="F18" i="1"/>
  <c r="G18" i="1"/>
  <c r="H18" i="1"/>
  <c r="I18" i="1"/>
  <c r="B15" i="1"/>
  <c r="C15" i="1"/>
  <c r="D15" i="1"/>
  <c r="E15" i="1"/>
  <c r="F15" i="1"/>
  <c r="G15" i="1"/>
  <c r="H15" i="1"/>
  <c r="I15" i="1"/>
  <c r="B9" i="1"/>
  <c r="C21" i="5" s="1"/>
  <c r="C9" i="1"/>
  <c r="D9" i="1"/>
  <c r="E9" i="1"/>
  <c r="F9" i="1"/>
  <c r="G9" i="1"/>
  <c r="H9" i="1"/>
  <c r="I9" i="1"/>
  <c r="B17" i="1"/>
  <c r="C17" i="1"/>
  <c r="D17" i="1"/>
  <c r="E17" i="1"/>
  <c r="F17" i="1"/>
  <c r="G17" i="1"/>
  <c r="H17" i="1"/>
  <c r="I17" i="1"/>
  <c r="B7" i="1"/>
  <c r="C19" i="5" s="1"/>
  <c r="C7" i="1"/>
  <c r="D7" i="1"/>
  <c r="E7" i="1"/>
  <c r="F7" i="1"/>
  <c r="G7" i="1"/>
  <c r="H7" i="1"/>
  <c r="I7" i="1"/>
  <c r="B8" i="1"/>
  <c r="C18" i="5" s="1"/>
  <c r="C8" i="1"/>
  <c r="D8" i="1"/>
  <c r="E8" i="1"/>
  <c r="F8" i="1"/>
  <c r="G8" i="1"/>
  <c r="H8" i="1"/>
  <c r="I8" i="1"/>
  <c r="B11" i="1"/>
  <c r="C11" i="1"/>
  <c r="D11" i="1"/>
  <c r="E11" i="1"/>
  <c r="F11" i="1"/>
  <c r="G11" i="1"/>
  <c r="H11" i="1"/>
  <c r="I11" i="1"/>
  <c r="B6" i="1"/>
  <c r="C20" i="5" s="1"/>
  <c r="C6" i="1"/>
  <c r="D6" i="1"/>
  <c r="E6" i="1"/>
  <c r="F6" i="1"/>
  <c r="G6" i="1"/>
  <c r="H6" i="1"/>
  <c r="I6" i="1"/>
  <c r="B10" i="1"/>
  <c r="C10" i="1"/>
  <c r="D10" i="1"/>
  <c r="E10" i="1"/>
  <c r="F10" i="1"/>
  <c r="G10" i="1"/>
  <c r="H10" i="1"/>
  <c r="I10" i="1"/>
  <c r="L20" i="1"/>
  <c r="M20" i="1"/>
  <c r="L21" i="1"/>
  <c r="M21" i="1"/>
  <c r="L22" i="1"/>
  <c r="M22" i="1"/>
  <c r="L23" i="1"/>
  <c r="M23" i="1"/>
  <c r="C13" i="1"/>
  <c r="D13" i="1"/>
  <c r="E13" i="1"/>
  <c r="F13" i="1"/>
  <c r="G13" i="1"/>
  <c r="H13" i="1"/>
  <c r="I13" i="1"/>
  <c r="B13" i="1"/>
  <c r="F17" i="5"/>
  <c r="F22" i="5"/>
  <c r="F21" i="5"/>
  <c r="F18" i="5"/>
  <c r="F19" i="5"/>
  <c r="F20" i="5"/>
  <c r="F13" i="5"/>
  <c r="F14" i="5"/>
  <c r="F12" i="5"/>
  <c r="F11" i="5"/>
  <c r="F6" i="5"/>
  <c r="F8" i="5"/>
  <c r="F7" i="5"/>
  <c r="F10" i="4"/>
  <c r="F14" i="4"/>
  <c r="F13" i="4"/>
  <c r="F11" i="4"/>
  <c r="F7" i="4"/>
  <c r="F12" i="4"/>
  <c r="F9" i="4"/>
  <c r="F8" i="4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M143" i="2"/>
  <c r="K143" i="2"/>
  <c r="J143" i="2"/>
  <c r="L143" i="2" s="1"/>
  <c r="M142" i="2"/>
  <c r="K142" i="2"/>
  <c r="J142" i="2"/>
  <c r="L142" i="2" s="1"/>
  <c r="M141" i="2"/>
  <c r="K141" i="2"/>
  <c r="J141" i="2"/>
  <c r="L141" i="2" s="1"/>
  <c r="M140" i="2"/>
  <c r="K140" i="2"/>
  <c r="J140" i="2"/>
  <c r="L140" i="2" s="1"/>
  <c r="M139" i="2"/>
  <c r="K139" i="2"/>
  <c r="J139" i="2"/>
  <c r="L139" i="2" s="1"/>
  <c r="M138" i="2"/>
  <c r="K138" i="2"/>
  <c r="J138" i="2"/>
  <c r="L138" i="2" s="1"/>
  <c r="M137" i="2"/>
  <c r="K137" i="2"/>
  <c r="J137" i="2"/>
  <c r="L137" i="2" s="1"/>
  <c r="M136" i="2"/>
  <c r="K136" i="2"/>
  <c r="J136" i="2"/>
  <c r="L136" i="2" s="1"/>
  <c r="M135" i="2"/>
  <c r="K135" i="2"/>
  <c r="J135" i="2"/>
  <c r="L135" i="2" s="1"/>
  <c r="M134" i="2"/>
  <c r="K134" i="2"/>
  <c r="J134" i="2"/>
  <c r="L134" i="2" s="1"/>
  <c r="M133" i="2"/>
  <c r="K133" i="2"/>
  <c r="J133" i="2"/>
  <c r="L133" i="2" s="1"/>
  <c r="M132" i="2"/>
  <c r="K132" i="2"/>
  <c r="J132" i="2"/>
  <c r="L132" i="2" s="1"/>
  <c r="M131" i="2"/>
  <c r="K131" i="2"/>
  <c r="J131" i="2"/>
  <c r="L131" i="2" s="1"/>
  <c r="M130" i="2"/>
  <c r="K130" i="2"/>
  <c r="J130" i="2"/>
  <c r="L130" i="2" s="1"/>
  <c r="M129" i="2"/>
  <c r="K129" i="2"/>
  <c r="J129" i="2"/>
  <c r="L129" i="2" s="1"/>
  <c r="M128" i="2"/>
  <c r="K128" i="2"/>
  <c r="J128" i="2"/>
  <c r="L128" i="2" s="1"/>
  <c r="M127" i="2"/>
  <c r="K127" i="2"/>
  <c r="J127" i="2"/>
  <c r="L127" i="2" s="1"/>
  <c r="M126" i="2"/>
  <c r="K126" i="2"/>
  <c r="J126" i="2"/>
  <c r="L126" i="2" s="1"/>
  <c r="M125" i="2"/>
  <c r="K125" i="2"/>
  <c r="J125" i="2"/>
  <c r="L125" i="2" s="1"/>
  <c r="M124" i="2"/>
  <c r="K124" i="2"/>
  <c r="J124" i="2"/>
  <c r="L124" i="2" s="1"/>
  <c r="M123" i="2"/>
  <c r="K123" i="2"/>
  <c r="J123" i="2"/>
  <c r="L123" i="2" s="1"/>
  <c r="M122" i="2"/>
  <c r="K122" i="2"/>
  <c r="J122" i="2"/>
  <c r="L122" i="2" s="1"/>
  <c r="M121" i="2"/>
  <c r="K121" i="2"/>
  <c r="J121" i="2"/>
  <c r="L121" i="2" s="1"/>
  <c r="M120" i="2"/>
  <c r="K120" i="2"/>
  <c r="J120" i="2"/>
  <c r="L120" i="2" s="1"/>
  <c r="M119" i="2"/>
  <c r="K119" i="2"/>
  <c r="J119" i="2"/>
  <c r="L119" i="2" s="1"/>
  <c r="M118" i="2"/>
  <c r="K118" i="2"/>
  <c r="J118" i="2"/>
  <c r="L118" i="2" s="1"/>
  <c r="M117" i="2"/>
  <c r="K117" i="2"/>
  <c r="J117" i="2"/>
  <c r="L117" i="2" s="1"/>
  <c r="M116" i="2"/>
  <c r="K116" i="2"/>
  <c r="J116" i="2"/>
  <c r="L116" i="2" s="1"/>
  <c r="M115" i="2"/>
  <c r="K115" i="2"/>
  <c r="J115" i="2"/>
  <c r="L115" i="2" s="1"/>
  <c r="M114" i="2"/>
  <c r="K114" i="2"/>
  <c r="J114" i="2"/>
  <c r="L114" i="2" s="1"/>
  <c r="M113" i="2"/>
  <c r="K113" i="2"/>
  <c r="J113" i="2"/>
  <c r="L113" i="2" s="1"/>
  <c r="M112" i="2"/>
  <c r="K112" i="2"/>
  <c r="J112" i="2"/>
  <c r="L112" i="2" s="1"/>
  <c r="M111" i="2"/>
  <c r="K111" i="2"/>
  <c r="J111" i="2"/>
  <c r="L111" i="2" s="1"/>
  <c r="M110" i="2"/>
  <c r="K110" i="2"/>
  <c r="J110" i="2"/>
  <c r="L110" i="2" s="1"/>
  <c r="M109" i="2"/>
  <c r="K109" i="2"/>
  <c r="J109" i="2"/>
  <c r="L109" i="2" s="1"/>
  <c r="M108" i="2"/>
  <c r="K108" i="2"/>
  <c r="J108" i="2"/>
  <c r="L108" i="2" s="1"/>
  <c r="M107" i="2"/>
  <c r="K107" i="2"/>
  <c r="J107" i="2"/>
  <c r="L107" i="2" s="1"/>
  <c r="M106" i="2"/>
  <c r="K106" i="2"/>
  <c r="J106" i="2"/>
  <c r="L106" i="2" s="1"/>
  <c r="M105" i="2"/>
  <c r="K105" i="2"/>
  <c r="J105" i="2"/>
  <c r="L105" i="2" s="1"/>
  <c r="M104" i="2"/>
  <c r="K104" i="2"/>
  <c r="J104" i="2"/>
  <c r="L104" i="2" s="1"/>
  <c r="M103" i="2"/>
  <c r="K103" i="2"/>
  <c r="J103" i="2"/>
  <c r="L103" i="2" s="1"/>
  <c r="M102" i="2"/>
  <c r="K102" i="2"/>
  <c r="J102" i="2"/>
  <c r="L102" i="2" s="1"/>
  <c r="M101" i="2"/>
  <c r="K101" i="2"/>
  <c r="J101" i="2"/>
  <c r="L101" i="2" s="1"/>
  <c r="M100" i="2"/>
  <c r="K100" i="2"/>
  <c r="J100" i="2"/>
  <c r="L100" i="2" s="1"/>
  <c r="M99" i="2"/>
  <c r="K99" i="2"/>
  <c r="J99" i="2"/>
  <c r="L99" i="2" s="1"/>
  <c r="M98" i="2"/>
  <c r="K98" i="2"/>
  <c r="J98" i="2"/>
  <c r="L98" i="2" s="1"/>
  <c r="M97" i="2"/>
  <c r="K97" i="2"/>
  <c r="J97" i="2"/>
  <c r="L97" i="2" s="1"/>
  <c r="M96" i="2"/>
  <c r="K96" i="2"/>
  <c r="J96" i="2"/>
  <c r="L96" i="2" s="1"/>
  <c r="M95" i="2"/>
  <c r="K95" i="2"/>
  <c r="J95" i="2"/>
  <c r="L95" i="2" s="1"/>
  <c r="M94" i="2"/>
  <c r="K94" i="2"/>
  <c r="J94" i="2"/>
  <c r="L94" i="2" s="1"/>
  <c r="M93" i="2"/>
  <c r="K93" i="2"/>
  <c r="J93" i="2"/>
  <c r="L93" i="2" s="1"/>
  <c r="M92" i="2"/>
  <c r="K92" i="2"/>
  <c r="J92" i="2"/>
  <c r="L92" i="2" s="1"/>
  <c r="M91" i="2"/>
  <c r="K91" i="2"/>
  <c r="J91" i="2"/>
  <c r="L91" i="2" s="1"/>
  <c r="M90" i="2"/>
  <c r="K90" i="2"/>
  <c r="J90" i="2"/>
  <c r="L90" i="2" s="1"/>
  <c r="M89" i="2"/>
  <c r="K89" i="2"/>
  <c r="J89" i="2"/>
  <c r="L89" i="2" s="1"/>
  <c r="M88" i="2"/>
  <c r="K88" i="2"/>
  <c r="J88" i="2"/>
  <c r="L88" i="2" s="1"/>
  <c r="M87" i="2"/>
  <c r="K87" i="2"/>
  <c r="J87" i="2"/>
  <c r="L87" i="2" s="1"/>
  <c r="M86" i="2"/>
  <c r="K86" i="2"/>
  <c r="J86" i="2"/>
  <c r="L86" i="2" s="1"/>
  <c r="M85" i="2"/>
  <c r="K85" i="2"/>
  <c r="J85" i="2"/>
  <c r="L85" i="2" s="1"/>
  <c r="M84" i="2"/>
  <c r="K84" i="2"/>
  <c r="J84" i="2"/>
  <c r="L84" i="2" s="1"/>
  <c r="M83" i="2"/>
  <c r="K83" i="2"/>
  <c r="J83" i="2"/>
  <c r="L83" i="2" s="1"/>
  <c r="M82" i="2"/>
  <c r="K82" i="2"/>
  <c r="J82" i="2"/>
  <c r="L82" i="2" s="1"/>
  <c r="M81" i="2"/>
  <c r="K81" i="2"/>
  <c r="J81" i="2"/>
  <c r="L81" i="2" s="1"/>
  <c r="M80" i="2"/>
  <c r="K80" i="2"/>
  <c r="J80" i="2"/>
  <c r="L80" i="2" s="1"/>
  <c r="M79" i="2"/>
  <c r="K79" i="2"/>
  <c r="J79" i="2"/>
  <c r="L79" i="2" s="1"/>
  <c r="M78" i="2"/>
  <c r="K78" i="2"/>
  <c r="J78" i="2"/>
  <c r="L78" i="2" s="1"/>
  <c r="M77" i="2"/>
  <c r="K77" i="2"/>
  <c r="J77" i="2"/>
  <c r="L77" i="2" s="1"/>
  <c r="M76" i="2"/>
  <c r="K76" i="2"/>
  <c r="J76" i="2"/>
  <c r="L76" i="2" s="1"/>
  <c r="M75" i="2"/>
  <c r="K75" i="2"/>
  <c r="J75" i="2"/>
  <c r="L75" i="2" s="1"/>
  <c r="M74" i="2"/>
  <c r="K74" i="2"/>
  <c r="J74" i="2"/>
  <c r="L74" i="2" s="1"/>
  <c r="M73" i="2"/>
  <c r="K73" i="2"/>
  <c r="J73" i="2"/>
  <c r="L73" i="2" s="1"/>
  <c r="M72" i="2"/>
  <c r="K72" i="2"/>
  <c r="J72" i="2"/>
  <c r="L72" i="2" s="1"/>
  <c r="M71" i="2"/>
  <c r="K71" i="2"/>
  <c r="J71" i="2"/>
  <c r="L71" i="2" s="1"/>
  <c r="M70" i="2"/>
  <c r="K70" i="2"/>
  <c r="J70" i="2"/>
  <c r="L70" i="2" s="1"/>
  <c r="M69" i="2"/>
  <c r="K69" i="2"/>
  <c r="J69" i="2"/>
  <c r="L69" i="2" s="1"/>
  <c r="M68" i="2"/>
  <c r="K68" i="2"/>
  <c r="J68" i="2"/>
  <c r="L68" i="2" s="1"/>
  <c r="M67" i="2"/>
  <c r="K67" i="2"/>
  <c r="J67" i="2"/>
  <c r="L67" i="2" s="1"/>
  <c r="M66" i="2"/>
  <c r="K66" i="2"/>
  <c r="J66" i="2"/>
  <c r="L66" i="2" s="1"/>
  <c r="M65" i="2"/>
  <c r="K65" i="2"/>
  <c r="J65" i="2"/>
  <c r="L65" i="2" s="1"/>
  <c r="M64" i="2"/>
  <c r="K64" i="2"/>
  <c r="J64" i="2"/>
  <c r="L64" i="2" s="1"/>
  <c r="M63" i="2"/>
  <c r="K63" i="2"/>
  <c r="J63" i="2"/>
  <c r="L63" i="2" s="1"/>
  <c r="M62" i="2"/>
  <c r="K62" i="2"/>
  <c r="J62" i="2"/>
  <c r="L62" i="2" s="1"/>
  <c r="M61" i="2"/>
  <c r="K61" i="2"/>
  <c r="J61" i="2"/>
  <c r="L61" i="2" s="1"/>
  <c r="M60" i="2"/>
  <c r="K60" i="2"/>
  <c r="J60" i="2"/>
  <c r="L60" i="2" s="1"/>
  <c r="M59" i="2"/>
  <c r="K59" i="2"/>
  <c r="J59" i="2"/>
  <c r="L59" i="2" s="1"/>
  <c r="M58" i="2"/>
  <c r="K58" i="2"/>
  <c r="J58" i="2"/>
  <c r="L58" i="2" s="1"/>
  <c r="M57" i="2"/>
  <c r="K57" i="2"/>
  <c r="J57" i="2"/>
  <c r="L57" i="2" s="1"/>
  <c r="M56" i="2"/>
  <c r="K56" i="2"/>
  <c r="J56" i="2"/>
  <c r="L56" i="2" s="1"/>
  <c r="M55" i="2"/>
  <c r="K55" i="2"/>
  <c r="J55" i="2"/>
  <c r="L55" i="2" s="1"/>
  <c r="M54" i="2"/>
  <c r="K54" i="2"/>
  <c r="J54" i="2"/>
  <c r="L54" i="2" s="1"/>
  <c r="M53" i="2"/>
  <c r="K53" i="2"/>
  <c r="J53" i="2"/>
  <c r="L53" i="2" s="1"/>
  <c r="M52" i="2"/>
  <c r="K52" i="2"/>
  <c r="J52" i="2"/>
  <c r="L52" i="2" s="1"/>
  <c r="M51" i="2"/>
  <c r="K51" i="2"/>
  <c r="J51" i="2"/>
  <c r="L51" i="2" s="1"/>
  <c r="M50" i="2"/>
  <c r="K50" i="2"/>
  <c r="J50" i="2"/>
  <c r="L50" i="2" s="1"/>
  <c r="M49" i="2"/>
  <c r="K49" i="2"/>
  <c r="J49" i="2"/>
  <c r="L49" i="2" s="1"/>
  <c r="M48" i="2"/>
  <c r="K48" i="2"/>
  <c r="J48" i="2"/>
  <c r="L48" i="2" s="1"/>
  <c r="M47" i="2"/>
  <c r="K47" i="2"/>
  <c r="J47" i="2"/>
  <c r="L47" i="2" s="1"/>
  <c r="M46" i="2"/>
  <c r="K46" i="2"/>
  <c r="J46" i="2"/>
  <c r="L46" i="2" s="1"/>
  <c r="M45" i="2"/>
  <c r="K45" i="2"/>
  <c r="J45" i="2"/>
  <c r="L45" i="2" s="1"/>
  <c r="M44" i="2"/>
  <c r="K44" i="2"/>
  <c r="J44" i="2"/>
  <c r="L44" i="2" s="1"/>
  <c r="M43" i="2"/>
  <c r="K43" i="2"/>
  <c r="J43" i="2"/>
  <c r="L43" i="2" s="1"/>
  <c r="M42" i="2"/>
  <c r="K42" i="2"/>
  <c r="J42" i="2"/>
  <c r="L42" i="2" s="1"/>
  <c r="M41" i="2"/>
  <c r="K41" i="2"/>
  <c r="J41" i="2"/>
  <c r="L41" i="2" s="1"/>
  <c r="M40" i="2"/>
  <c r="K40" i="2"/>
  <c r="J40" i="2"/>
  <c r="L40" i="2" s="1"/>
  <c r="M39" i="2"/>
  <c r="K39" i="2"/>
  <c r="J39" i="2"/>
  <c r="L39" i="2" s="1"/>
  <c r="M38" i="2"/>
  <c r="K38" i="2"/>
  <c r="J38" i="2"/>
  <c r="L38" i="2" s="1"/>
  <c r="M37" i="2"/>
  <c r="K37" i="2"/>
  <c r="J37" i="2"/>
  <c r="L37" i="2" s="1"/>
  <c r="M36" i="2"/>
  <c r="K36" i="2"/>
  <c r="J36" i="2"/>
  <c r="L36" i="2" s="1"/>
  <c r="M35" i="2"/>
  <c r="K35" i="2"/>
  <c r="J35" i="2"/>
  <c r="L35" i="2" s="1"/>
  <c r="M34" i="2"/>
  <c r="K34" i="2"/>
  <c r="J34" i="2"/>
  <c r="L34" i="2" s="1"/>
  <c r="M33" i="2"/>
  <c r="K33" i="2"/>
  <c r="J33" i="2"/>
  <c r="L33" i="2" s="1"/>
  <c r="M32" i="2"/>
  <c r="K32" i="2"/>
  <c r="J32" i="2"/>
  <c r="L32" i="2" s="1"/>
  <c r="M31" i="2"/>
  <c r="K31" i="2"/>
  <c r="J31" i="2"/>
  <c r="L31" i="2" s="1"/>
  <c r="M30" i="2"/>
  <c r="K30" i="2"/>
  <c r="J30" i="2"/>
  <c r="L30" i="2" s="1"/>
  <c r="M29" i="2"/>
  <c r="K29" i="2"/>
  <c r="J29" i="2"/>
  <c r="L29" i="2" s="1"/>
  <c r="M28" i="2"/>
  <c r="K28" i="2"/>
  <c r="J28" i="2"/>
  <c r="L28" i="2" s="1"/>
  <c r="M27" i="2"/>
  <c r="K27" i="2"/>
  <c r="J27" i="2"/>
  <c r="L27" i="2" s="1"/>
  <c r="M26" i="2"/>
  <c r="K26" i="2"/>
  <c r="J26" i="2"/>
  <c r="L26" i="2" s="1"/>
  <c r="M25" i="2"/>
  <c r="K25" i="2"/>
  <c r="J25" i="2"/>
  <c r="L25" i="2" s="1"/>
  <c r="M24" i="2"/>
  <c r="K24" i="2"/>
  <c r="J24" i="2"/>
  <c r="L24" i="2" s="1"/>
  <c r="N24" i="2" s="1"/>
  <c r="M23" i="2"/>
  <c r="K23" i="2"/>
  <c r="J23" i="2"/>
  <c r="L23" i="2" s="1"/>
  <c r="N23" i="2" s="1"/>
  <c r="M22" i="2"/>
  <c r="K22" i="2"/>
  <c r="J22" i="2"/>
  <c r="L22" i="2" s="1"/>
  <c r="N22" i="2" s="1"/>
  <c r="M21" i="2"/>
  <c r="K21" i="2"/>
  <c r="J21" i="2"/>
  <c r="L21" i="2" s="1"/>
  <c r="N21" i="2" s="1"/>
  <c r="M20" i="2"/>
  <c r="K20" i="2"/>
  <c r="J20" i="2"/>
  <c r="L20" i="2" s="1"/>
  <c r="M19" i="2"/>
  <c r="M10" i="1" s="1"/>
  <c r="K19" i="2"/>
  <c r="K10" i="1" s="1"/>
  <c r="J19" i="2"/>
  <c r="L19" i="2" s="1"/>
  <c r="L10" i="1" s="1"/>
  <c r="M18" i="2"/>
  <c r="M6" i="1" s="1"/>
  <c r="K18" i="2"/>
  <c r="K6" i="1" s="1"/>
  <c r="J18" i="2"/>
  <c r="L18" i="2" s="1"/>
  <c r="N18" i="2" s="1"/>
  <c r="M17" i="2"/>
  <c r="M11" i="1" s="1"/>
  <c r="K17" i="2"/>
  <c r="K11" i="1" s="1"/>
  <c r="J17" i="2"/>
  <c r="L17" i="2" s="1"/>
  <c r="L11" i="1" s="1"/>
  <c r="M16" i="2"/>
  <c r="M8" i="1" s="1"/>
  <c r="K16" i="2"/>
  <c r="K8" i="1" s="1"/>
  <c r="J16" i="2"/>
  <c r="L16" i="2" s="1"/>
  <c r="L8" i="1" s="1"/>
  <c r="M15" i="2"/>
  <c r="M7" i="1" s="1"/>
  <c r="K15" i="2"/>
  <c r="K7" i="1" s="1"/>
  <c r="J15" i="2"/>
  <c r="L15" i="2" s="1"/>
  <c r="N15" i="2" s="1"/>
  <c r="M14" i="2"/>
  <c r="M17" i="1" s="1"/>
  <c r="K14" i="2"/>
  <c r="K17" i="1" s="1"/>
  <c r="J14" i="2"/>
  <c r="L14" i="2" s="1"/>
  <c r="L17" i="1" s="1"/>
  <c r="M13" i="2"/>
  <c r="M9" i="1" s="1"/>
  <c r="K13" i="2"/>
  <c r="K9" i="1" s="1"/>
  <c r="J13" i="2"/>
  <c r="L13" i="2" s="1"/>
  <c r="N13" i="2" s="1"/>
  <c r="M12" i="2"/>
  <c r="M15" i="1" s="1"/>
  <c r="K12" i="2"/>
  <c r="K15" i="1" s="1"/>
  <c r="J12" i="2"/>
  <c r="L12" i="2" s="1"/>
  <c r="L15" i="1" s="1"/>
  <c r="M11" i="2"/>
  <c r="M18" i="1" s="1"/>
  <c r="K11" i="2"/>
  <c r="K18" i="1" s="1"/>
  <c r="J11" i="2"/>
  <c r="L11" i="2" s="1"/>
  <c r="N11" i="2" s="1"/>
  <c r="M10" i="2"/>
  <c r="M16" i="1" s="1"/>
  <c r="K10" i="2"/>
  <c r="K16" i="1" s="1"/>
  <c r="J10" i="2"/>
  <c r="L10" i="2" s="1"/>
  <c r="L16" i="1" s="1"/>
  <c r="M9" i="2"/>
  <c r="M14" i="1" s="1"/>
  <c r="K9" i="2"/>
  <c r="K14" i="1" s="1"/>
  <c r="J9" i="2"/>
  <c r="L9" i="2" s="1"/>
  <c r="L14" i="1" s="1"/>
  <c r="M8" i="2"/>
  <c r="M12" i="1" s="1"/>
  <c r="K8" i="2"/>
  <c r="K12" i="1" s="1"/>
  <c r="J8" i="2"/>
  <c r="L8" i="2" s="1"/>
  <c r="N8" i="2" s="1"/>
  <c r="M7" i="2"/>
  <c r="M5" i="1" s="1"/>
  <c r="K7" i="2"/>
  <c r="K5" i="1" s="1"/>
  <c r="J7" i="2"/>
  <c r="L7" i="2" s="1"/>
  <c r="N7" i="2" s="1"/>
  <c r="M6" i="2"/>
  <c r="M19" i="1" s="1"/>
  <c r="K6" i="2"/>
  <c r="K19" i="1" s="1"/>
  <c r="J6" i="2"/>
  <c r="L6" i="2" s="1"/>
  <c r="N6" i="2" s="1"/>
  <c r="M5" i="2"/>
  <c r="M4" i="1" s="1"/>
  <c r="K5" i="2"/>
  <c r="K4" i="1" s="1"/>
  <c r="J5" i="2"/>
  <c r="L5" i="2" s="1"/>
  <c r="L4" i="1" s="1"/>
  <c r="M4" i="2"/>
  <c r="M13" i="1" s="1"/>
  <c r="K4" i="2"/>
  <c r="K13" i="1" s="1"/>
  <c r="J4" i="2"/>
  <c r="L4" i="2" s="1"/>
  <c r="L13" i="1" s="1"/>
  <c r="D52" i="1"/>
  <c r="D51" i="1"/>
  <c r="D50" i="1"/>
  <c r="D49" i="1"/>
  <c r="D48" i="1"/>
  <c r="D47" i="1"/>
  <c r="D46" i="1"/>
  <c r="D45" i="1"/>
  <c r="D44" i="1"/>
  <c r="D43" i="1"/>
  <c r="N38" i="1"/>
  <c r="N37" i="1"/>
  <c r="C9" i="6" l="1"/>
  <c r="C10" i="6"/>
  <c r="C11" i="6"/>
  <c r="J14" i="1"/>
  <c r="L12" i="1"/>
  <c r="J12" i="1"/>
  <c r="L18" i="1"/>
  <c r="J18" i="1"/>
  <c r="J16" i="1"/>
  <c r="J10" i="1"/>
  <c r="J11" i="1"/>
  <c r="N33" i="1"/>
  <c r="J8" i="1"/>
  <c r="L6" i="1"/>
  <c r="J6" i="1"/>
  <c r="L5" i="1"/>
  <c r="J5" i="1"/>
  <c r="L19" i="1"/>
  <c r="J19" i="1"/>
  <c r="J4" i="1"/>
  <c r="J13" i="1"/>
  <c r="L7" i="1"/>
  <c r="J7" i="1"/>
  <c r="J17" i="1"/>
  <c r="L9" i="1"/>
  <c r="N31" i="1" s="1"/>
  <c r="J9" i="1"/>
  <c r="N29" i="1"/>
  <c r="N12" i="1"/>
  <c r="J15" i="1"/>
  <c r="N16" i="2"/>
  <c r="N17" i="2"/>
  <c r="N6" i="1" l="1"/>
  <c r="N36" i="1"/>
  <c r="N34" i="1"/>
  <c r="N14" i="1"/>
  <c r="N7" i="1"/>
  <c r="N16" i="1"/>
  <c r="N17" i="1"/>
  <c r="N19" i="1"/>
  <c r="N11" i="1"/>
  <c r="N8" i="1"/>
  <c r="N10" i="1"/>
  <c r="N5" i="1"/>
  <c r="N4" i="1"/>
  <c r="N20" i="1"/>
  <c r="N21" i="1"/>
  <c r="N22" i="1"/>
  <c r="N23" i="1"/>
  <c r="N24" i="1"/>
  <c r="N25" i="1"/>
  <c r="N26" i="1"/>
  <c r="N27" i="1"/>
  <c r="N28" i="1"/>
  <c r="N35" i="1"/>
  <c r="N18" i="1"/>
  <c r="N32" i="1"/>
  <c r="N15" i="1"/>
  <c r="N30" i="1"/>
  <c r="N13" i="1"/>
</calcChain>
</file>

<file path=xl/sharedStrings.xml><?xml version="1.0" encoding="utf-8"?>
<sst xmlns="http://schemas.openxmlformats.org/spreadsheetml/2006/main" count="277" uniqueCount="191">
  <si>
    <t>Mēneša Amatieru Februāra Čempions</t>
  </si>
  <si>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</si>
  <si>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</si>
  <si>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</si>
  <si>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</si>
  <si>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</si>
  <si>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</si>
  <si>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</si>
  <si>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</si>
  <si>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</si>
  <si>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</si>
  <si>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HDC summa</t>
  </si>
  <si>
    <t>Summa</t>
  </si>
  <si>
    <t>Vidējais</t>
  </si>
  <si>
    <t>Starpība</t>
  </si>
  <si>
    <t>pēc 4 spēlem</t>
  </si>
  <si>
    <t>kvalifikācijas spēļu rezultāti</t>
  </si>
  <si>
    <t>Pāru turnīrs</t>
  </si>
  <si>
    <t>Kopā</t>
  </si>
  <si>
    <t/>
  </si>
  <si>
    <t>Pāris</t>
  </si>
  <si>
    <t>LAST CHANCE</t>
  </si>
  <si>
    <t>SPELE</t>
  </si>
  <si>
    <t>DESPERADO</t>
  </si>
  <si>
    <t>Februāra FINĀLS</t>
  </si>
  <si>
    <t>Vards, uzvārds</t>
  </si>
  <si>
    <t>Rezultāts</t>
  </si>
  <si>
    <t>celiņš</t>
  </si>
  <si>
    <t>CROSS LINE NAV</t>
  </si>
  <si>
    <t>Nr</t>
  </si>
  <si>
    <t>Vārds uzvārds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</si>
  <si>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</si>
  <si>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</si>
  <si>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</si>
  <si>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</si>
  <si>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</si>
  <si>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</si>
  <si>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</si>
  <si>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</si>
  <si>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Aivars Beļickis</t>
  </si>
  <si>
    <t>Aleksandra Ļitvjakova</t>
  </si>
  <si>
    <t>Aleksandrs Komars</t>
  </si>
  <si>
    <t>Aleksandrs Perlovs</t>
  </si>
  <si>
    <t>Aleksandrs Roško</t>
  </si>
  <si>
    <t>Aleksandrs Rucevičs</t>
  </si>
  <si>
    <t>Aleksandrs Titkovs</t>
  </si>
  <si>
    <t>Aleksandrs Tjulins</t>
  </si>
  <si>
    <t>Aleksejs Jeļisejevs</t>
  </si>
  <si>
    <t>Aleksejs Kirjanovs</t>
  </si>
  <si>
    <t>Aleksejs Tomaševskis</t>
  </si>
  <si>
    <t>Aleksejs Vladimirovs</t>
  </si>
  <si>
    <t>Alīna Šaturnaja</t>
  </si>
  <si>
    <t>Andis Dārziņš</t>
  </si>
  <si>
    <t>Andrejs Kurzemnieks</t>
  </si>
  <si>
    <t>Andrejs Tretjakovs</t>
  </si>
  <si>
    <t>Andrejs Zilgalvis</t>
  </si>
  <si>
    <t>Andris Kārkliņš</t>
  </si>
  <si>
    <t>Annija Celmiņa</t>
  </si>
  <si>
    <t>Arkādijs Timcenko</t>
  </si>
  <si>
    <t>Arnis Laurāns</t>
  </si>
  <si>
    <t>Artēmijs Hudjakovs</t>
  </si>
  <si>
    <t>Artūrs Kaļinins</t>
  </si>
  <si>
    <t>Artūrs Ļevikins</t>
  </si>
  <si>
    <t>Artūrs Maslovs</t>
  </si>
  <si>
    <t>Artūrs Perepjolkins</t>
  </si>
  <si>
    <t>Artūrs Priedītis</t>
  </si>
  <si>
    <t>Artūrs Stūģis</t>
  </si>
  <si>
    <t>Axel Wolf</t>
  </si>
  <si>
    <t>Baiba Červinska-Buša</t>
  </si>
  <si>
    <t>Boriss Simsons</t>
  </si>
  <si>
    <t>Dace Anspaks</t>
  </si>
  <si>
    <t>Dainis Mauriņš</t>
  </si>
  <si>
    <t>Daniels Vēzis</t>
  </si>
  <si>
    <t>Deivīds Červinskis-Bušs</t>
  </si>
  <si>
    <t>Dmitrijs Dumcevs</t>
  </si>
  <si>
    <t>Dmitrijs Maščenko</t>
  </si>
  <si>
    <t>Dmitrijs Nikonovs</t>
  </si>
  <si>
    <t>Dmitrijs Tretjakovs</t>
  </si>
  <si>
    <t>Dmitrijs Voļfsons</t>
  </si>
  <si>
    <t>Edgars Bloms</t>
  </si>
  <si>
    <t>Edgars Kobiļuks</t>
  </si>
  <si>
    <t>Edgars Poišs</t>
  </si>
  <si>
    <t>Edgars Vilnis</t>
  </si>
  <si>
    <t>Eduārds Kobiļuks</t>
  </si>
  <si>
    <t>Elvijs Dimpers</t>
  </si>
  <si>
    <t>Elvijs Volkops</t>
  </si>
  <si>
    <t>Evija Vende-Priekule</t>
  </si>
  <si>
    <t>Gints Aksiks</t>
  </si>
  <si>
    <t>Gints Bandens</t>
  </si>
  <si>
    <t>Guntārs Beisons</t>
  </si>
  <si>
    <t>Ģirts Gabrāns</t>
  </si>
  <si>
    <t>Ģirts Priekulis</t>
  </si>
  <si>
    <t>Ilmārs Elijas</t>
  </si>
  <si>
    <t>Ilona Liniņa</t>
  </si>
  <si>
    <t>Ilona Ozola</t>
  </si>
  <si>
    <t>Ints Krievkalns</t>
  </si>
  <si>
    <t>Ivars Priedītis</t>
  </si>
  <si>
    <t>Ivars Vinters</t>
  </si>
  <si>
    <t>Ivars Vizulis</t>
  </si>
  <si>
    <t>Ivars Volodko</t>
  </si>
  <si>
    <t>Iveta Jakušenoka</t>
  </si>
  <si>
    <t>Jānis Bartušauskis</t>
  </si>
  <si>
    <t>Jānis Bojārs</t>
  </si>
  <si>
    <t>Jānis Dzalbs</t>
  </si>
  <si>
    <t>Jānis Ieviņš</t>
  </si>
  <si>
    <t>Jānis Ļaksa</t>
  </si>
  <si>
    <t>Jānis Naļivaiko</t>
  </si>
  <si>
    <t>Jānis Pugo</t>
  </si>
  <si>
    <t>Jānis Raņkis</t>
  </si>
  <si>
    <t>Jānis Surna</t>
  </si>
  <si>
    <t>Jānis Zalītis</t>
  </si>
  <si>
    <t>Jānis Zemītis</t>
  </si>
  <si>
    <t>Jeļena Šorohova</t>
  </si>
  <si>
    <t>Julians Visockis</t>
  </si>
  <si>
    <t>Jurijs Kuncevičs</t>
  </si>
  <si>
    <t>Jurijs Nahodkins</t>
  </si>
  <si>
    <t>Juvis Rigevts</t>
  </si>
  <si>
    <t>Karīna Maslova</t>
  </si>
  <si>
    <t>Karīna Petrova</t>
  </si>
  <si>
    <t>Kaspars Beķeris</t>
  </si>
  <si>
    <t>Kaspars Semjonovs</t>
  </si>
  <si>
    <t>Kristaps Laucis</t>
  </si>
  <si>
    <t>Kristiāns Sala</t>
  </si>
  <si>
    <t>Kristīne Seile</t>
  </si>
  <si>
    <t>Linda Tomsone</t>
  </si>
  <si>
    <t>Līvija Dolģe</t>
  </si>
  <si>
    <t>Maksims Čerņakovs</t>
  </si>
  <si>
    <t>Maksims Gerasimenko</t>
  </si>
  <si>
    <t>Maksims Isajevs</t>
  </si>
  <si>
    <t>Maksims Jefimovs</t>
  </si>
  <si>
    <t>Maksims Jemeļjanovs</t>
  </si>
  <si>
    <t>Marija Tkačenko</t>
  </si>
  <si>
    <t>Māris Briedis</t>
  </si>
  <si>
    <t>Māris Dukurs</t>
  </si>
  <si>
    <t>Māris Skudra</t>
  </si>
  <si>
    <t>Mārtiņš Vilnis</t>
  </si>
  <si>
    <t>Mihails Judins</t>
  </si>
  <si>
    <t>Natālija Rizņika</t>
  </si>
  <si>
    <t>Nauris Zids</t>
  </si>
  <si>
    <t>Nikolajs Kiseļevs</t>
  </si>
  <si>
    <t>Nikolajs Ļevikins</t>
  </si>
  <si>
    <t>Normunds Bundzenieks</t>
  </si>
  <si>
    <t>Olga Morozova</t>
  </si>
  <si>
    <t>Olga Šakaļuka</t>
  </si>
  <si>
    <t>Oļegs Kirevičevs</t>
  </si>
  <si>
    <t>Pēteris Cimdiņš</t>
  </si>
  <si>
    <t>Pēteris Trokša</t>
  </si>
  <si>
    <t>Raimonds Rutenbergs</t>
  </si>
  <si>
    <t>Raimonds Zemītis</t>
  </si>
  <si>
    <t>Rāsma Mauriņā</t>
  </si>
  <si>
    <t>Rihards Meijers</t>
  </si>
  <si>
    <t>Rihards Zābers</t>
  </si>
  <si>
    <t>Sergejs Ļeonovs</t>
  </si>
  <si>
    <t>Sergejs Meņšikovs</t>
  </si>
  <si>
    <t>Sigutis Briedis</t>
  </si>
  <si>
    <t>Staņislāvs Muceniks</t>
  </si>
  <si>
    <t>Svetlana Jemeļjanova</t>
  </si>
  <si>
    <t>Svetlana Tomiļina</t>
  </si>
  <si>
    <t>Šarlote Stariņa</t>
  </si>
  <si>
    <t>Tomass Tereščenko</t>
  </si>
  <si>
    <t>Toms Blumbergs</t>
  </si>
  <si>
    <t>Toms Pultraks</t>
  </si>
  <si>
    <t>Valdis Skudra</t>
  </si>
  <si>
    <t>Valērijs Nizkodubovs</t>
  </si>
  <si>
    <t>Valērijs Smirnovs</t>
  </si>
  <si>
    <t>Valters Darbinieks</t>
  </si>
  <si>
    <t>Veronika Hudjakova</t>
  </si>
  <si>
    <t>Vladimirs Lagunovs</t>
  </si>
  <si>
    <t>Vladimirs Nahodkins</t>
  </si>
  <si>
    <t>Vladimirs Pribiļevs</t>
  </si>
  <si>
    <t>Vladislāvs Saveļjevs</t>
  </si>
  <si>
    <t>10A</t>
  </si>
  <si>
    <t>10B</t>
  </si>
  <si>
    <t>06A</t>
  </si>
  <si>
    <t>04B</t>
  </si>
  <si>
    <t>08B</t>
  </si>
  <si>
    <t>Jurijs Dumcevs</t>
  </si>
  <si>
    <t>04A</t>
  </si>
  <si>
    <t>07A</t>
  </si>
  <si>
    <t>07B</t>
  </si>
  <si>
    <t>03A</t>
  </si>
  <si>
    <t>Arvils Sproģis</t>
  </si>
  <si>
    <t>09A</t>
  </si>
  <si>
    <t>05B</t>
  </si>
  <si>
    <t>09B</t>
  </si>
  <si>
    <t>06B</t>
  </si>
  <si>
    <t>05A</t>
  </si>
  <si>
    <t>08A</t>
  </si>
  <si>
    <t>Edmunds Jansons</t>
  </si>
  <si>
    <t>03B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</si>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</sst>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+0"/>
  </numFmts>
  <fonts count="50">
    <font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28"/>
      <color rgb="FFFF0000"/>
      <name val="Verdana"/>
      <family val="2"/>
      <charset val="1"/>
    </font>
    <font>
      <b/>
      <i/>
      <sz val="12"/>
      <name val="Arial"/>
      <family val="2"/>
      <charset val="186"/>
    </font>
    <font>
      <b/>
      <i/>
      <sz val="12"/>
      <color rgb="FF000000"/>
      <name val="Arial"/>
      <family val="2"/>
      <charset val="186"/>
    </font>
    <font>
      <b/>
      <i/>
      <sz val="14"/>
      <color rgb="FFFF0000"/>
      <name val="Verdana"/>
      <family val="2"/>
      <charset val="204"/>
    </font>
    <font>
      <b/>
      <i/>
      <sz val="15"/>
      <color rgb="FFFF0000"/>
      <name val="Arial Black"/>
      <family val="2"/>
      <charset val="186"/>
    </font>
    <font>
      <b/>
      <sz val="15"/>
      <color rgb="FF000000"/>
      <name val="Verdana"/>
      <family val="2"/>
      <charset val="1"/>
    </font>
    <font>
      <sz val="34"/>
      <color rgb="FFFF0000"/>
      <name val="Arial"/>
      <family val="2"/>
      <charset val="1"/>
    </font>
    <font>
      <b/>
      <sz val="14"/>
      <color rgb="FFFF0000"/>
      <name val="Verdana"/>
      <family val="2"/>
      <charset val="204"/>
    </font>
    <font>
      <b/>
      <sz val="12"/>
      <name val="Arial"/>
      <family val="2"/>
      <charset val="1"/>
    </font>
    <font>
      <b/>
      <sz val="14"/>
      <color rgb="FF0000FF"/>
      <name val="Verdana"/>
      <family val="2"/>
      <charset val="204"/>
    </font>
    <font>
      <b/>
      <i/>
      <sz val="14"/>
      <color rgb="FF0000FF"/>
      <name val="Verdana"/>
      <family val="2"/>
      <charset val="204"/>
    </font>
    <font>
      <b/>
      <sz val="20"/>
      <name val="Arial Black"/>
      <family val="2"/>
      <charset val="186"/>
    </font>
    <font>
      <b/>
      <sz val="36"/>
      <color rgb="FFFF000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rgb="FF000000"/>
      <name val="Verdana"/>
      <family val="2"/>
      <charset val="1"/>
    </font>
    <font>
      <b/>
      <sz val="18"/>
      <color rgb="FF000000"/>
      <name val="Verdana"/>
      <family val="2"/>
      <charset val="1"/>
    </font>
    <font>
      <b/>
      <i/>
      <sz val="15"/>
      <color rgb="FF000000"/>
      <name val="Arial Black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204"/>
    </font>
    <font>
      <sz val="12"/>
      <name val="Arial"/>
      <family val="2"/>
      <charset val="1"/>
    </font>
    <font>
      <b/>
      <sz val="14"/>
      <color rgb="FF000000"/>
      <name val="CentSchbook TL"/>
      <family val="1"/>
      <charset val="186"/>
    </font>
    <font>
      <b/>
      <sz val="12"/>
      <color rgb="FF000000"/>
      <name val="Verdana"/>
      <family val="2"/>
      <charset val="1"/>
    </font>
    <font>
      <b/>
      <sz val="12"/>
      <color rgb="FF000000"/>
      <name val="Verdana"/>
      <family val="2"/>
      <charset val="204"/>
    </font>
    <font>
      <b/>
      <sz val="12"/>
      <name val="Verdana"/>
      <family val="2"/>
      <charset val="1"/>
    </font>
    <font>
      <b/>
      <sz val="10"/>
      <name val="Arial"/>
      <family val="2"/>
      <charset val="204"/>
    </font>
    <font>
      <b/>
      <sz val="12"/>
      <color rgb="FF000000"/>
      <name val="Verdana"/>
      <family val="2"/>
      <charset val="186"/>
    </font>
    <font>
      <b/>
      <sz val="10"/>
      <name val="Arial"/>
      <family val="2"/>
      <charset val="186"/>
    </font>
    <font>
      <b/>
      <sz val="20"/>
      <color rgb="FFFF0000"/>
      <name val="Verdana"/>
      <family val="2"/>
      <charset val="1"/>
    </font>
    <font>
      <b/>
      <i/>
      <sz val="24"/>
      <color rgb="FF0000FF"/>
      <name val="Verdana"/>
      <family val="2"/>
      <charset val="1"/>
    </font>
    <font>
      <sz val="12"/>
      <color rgb="FF000000"/>
      <name val="Verdana"/>
      <family val="2"/>
      <charset val="1"/>
    </font>
    <font>
      <sz val="10"/>
      <name val="Arial"/>
      <family val="2"/>
      <charset val="204"/>
    </font>
    <font>
      <b/>
      <sz val="18"/>
      <color rgb="FFFF0000"/>
      <name val="Verdana"/>
      <family val="2"/>
      <charset val="1"/>
    </font>
    <font>
      <b/>
      <sz val="12"/>
      <color rgb="FFFF0000"/>
      <name val="Arial"/>
      <family val="2"/>
      <charset val="1"/>
    </font>
    <font>
      <b/>
      <sz val="16"/>
      <name val="Arial"/>
      <family val="2"/>
      <charset val="186"/>
    </font>
    <font>
      <b/>
      <sz val="22"/>
      <color rgb="FFFF0000"/>
      <name val="Verdana"/>
      <family val="2"/>
      <charset val="1"/>
    </font>
    <font>
      <b/>
      <i/>
      <sz val="20"/>
      <color rgb="FFFF0000"/>
      <name val="Verdana"/>
      <family val="2"/>
      <charset val="1"/>
    </font>
    <font>
      <b/>
      <sz val="8"/>
      <name val="Arial"/>
      <family val="2"/>
      <charset val="1"/>
    </font>
    <font>
      <b/>
      <sz val="12"/>
      <color rgb="FFFF0000"/>
      <name val="Arial"/>
      <family val="2"/>
      <charset val="204"/>
    </font>
    <font>
      <b/>
      <sz val="10"/>
      <name val="Arial"/>
      <family val="2"/>
      <charset val="1"/>
    </font>
    <font>
      <sz val="12"/>
      <color rgb="FF000000"/>
      <name val="Arial"/>
      <family val="2"/>
      <charset val="1"/>
    </font>
    <font>
      <b/>
      <sz val="16"/>
      <color rgb="FF000080"/>
      <name val="Arial"/>
      <family val="2"/>
      <charset val="186"/>
    </font>
    <font>
      <b/>
      <sz val="16"/>
      <color rgb="FFFF0000"/>
      <name val="Arial"/>
      <family val="2"/>
      <charset val="186"/>
    </font>
    <font>
      <b/>
      <sz val="12"/>
      <color rgb="FFFF0000"/>
      <name val="Verdana"/>
      <family val="2"/>
      <charset val="204"/>
    </font>
    <font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1"/>
    </font>
    <font>
      <sz val="12"/>
      <color theme="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DDDDDD"/>
      </patternFill>
    </fill>
    <fill>
      <patternFill patternType="solid">
        <fgColor rgb="FFFFFFFF"/>
        <bgColor rgb="FFEAEAEA"/>
      </patternFill>
    </fill>
    <fill>
      <patternFill patternType="solid">
        <fgColor rgb="FFDDDDDD"/>
        <bgColor rgb="FFEAEAEA"/>
      </patternFill>
    </fill>
    <fill>
      <patternFill patternType="solid">
        <fgColor rgb="FFEAEAEA"/>
        <bgColor rgb="FFDDDDDD"/>
      </patternFill>
    </fill>
    <fill>
      <patternFill patternType="solid">
        <fgColor rgb="FFFFCC99"/>
        <bgColor rgb="FFDDDDDD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2" fillId="0" borderId="6" xfId="0" applyFont="1" applyBorder="1" applyAlignment="1">
      <alignment horizontal="center" vertical="center" textRotation="90"/>
    </xf>
    <xf numFmtId="0" fontId="40" fillId="0" borderId="6" xfId="0" applyFont="1" applyBorder="1" applyAlignment="1">
      <alignment horizontal="center" vertical="center" textRotation="90"/>
    </xf>
    <xf numFmtId="0" fontId="38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right"/>
    </xf>
    <xf numFmtId="0" fontId="25" fillId="0" borderId="7" xfId="0" applyFont="1" applyBorder="1" applyAlignment="1">
      <alignment horizontal="center" vertical="center"/>
    </xf>
    <xf numFmtId="1" fontId="24" fillId="4" borderId="7" xfId="0" applyNumberFormat="1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5" fontId="10" fillId="0" borderId="0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5" fontId="27" fillId="0" borderId="17" xfId="0" applyNumberFormat="1" applyFont="1" applyBorder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30" fillId="0" borderId="0" xfId="0" applyFont="1"/>
    <xf numFmtId="0" fontId="2" fillId="0" borderId="0" xfId="0" applyFont="1" applyAlignment="1"/>
    <xf numFmtId="0" fontId="10" fillId="3" borderId="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left" vertical="center"/>
    </xf>
    <xf numFmtId="0" fontId="33" fillId="0" borderId="3" xfId="0" applyFont="1" applyBorder="1" applyAlignment="1">
      <alignment horizontal="center" vertical="center" wrapText="1"/>
    </xf>
    <xf numFmtId="1" fontId="25" fillId="0" borderId="20" xfId="0" applyNumberFormat="1" applyFont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34" fillId="0" borderId="0" xfId="0" applyFont="1"/>
    <xf numFmtId="0" fontId="36" fillId="0" borderId="19" xfId="0" applyFont="1" applyBorder="1" applyAlignment="1">
      <alignment horizontal="center" vertical="center" wrapText="1"/>
    </xf>
    <xf numFmtId="0" fontId="0" fillId="0" borderId="0" xfId="0" applyBorder="1"/>
    <xf numFmtId="0" fontId="37" fillId="0" borderId="0" xfId="0" applyFont="1" applyBorder="1" applyAlignment="1">
      <alignment horizontal="center"/>
    </xf>
    <xf numFmtId="0" fontId="39" fillId="0" borderId="0" xfId="0" applyFont="1" applyAlignment="1"/>
    <xf numFmtId="0" fontId="32" fillId="0" borderId="0" xfId="0" applyFont="1" applyAlignment="1"/>
    <xf numFmtId="0" fontId="10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/>
    </xf>
    <xf numFmtId="0" fontId="36" fillId="6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22" fillId="0" borderId="7" xfId="0" applyFont="1" applyBorder="1" applyAlignment="1">
      <alignment horizontal="left"/>
    </xf>
    <xf numFmtId="0" fontId="22" fillId="0" borderId="7" xfId="0" applyFont="1" applyBorder="1" applyAlignment="1">
      <alignment horizontal="center"/>
    </xf>
    <xf numFmtId="0" fontId="41" fillId="6" borderId="7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6" fillId="5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23" fillId="0" borderId="7" xfId="0" applyFont="1" applyBorder="1" applyAlignment="1">
      <alignment horizontal="center"/>
    </xf>
    <xf numFmtId="1" fontId="23" fillId="0" borderId="7" xfId="0" applyNumberFormat="1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4" fillId="7" borderId="7" xfId="0" applyFont="1" applyFill="1" applyBorder="1" applyAlignment="1">
      <alignment vertical="center"/>
    </xf>
    <xf numFmtId="0" fontId="45" fillId="0" borderId="7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8" fillId="0" borderId="0" xfId="0" applyFont="1" applyBorder="1"/>
    <xf numFmtId="0" fontId="41" fillId="0" borderId="7" xfId="0" applyFont="1" applyBorder="1" applyAlignment="1">
      <alignment horizontal="left"/>
    </xf>
    <xf numFmtId="0" fontId="47" fillId="0" borderId="7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48" fillId="0" borderId="7" xfId="0" applyFont="1" applyBorder="1" applyAlignment="1">
      <alignment horizontal="left"/>
    </xf>
    <xf numFmtId="0" fontId="49" fillId="0" borderId="7" xfId="0" applyFont="1" applyBorder="1" applyAlignment="1">
      <alignment horizontal="center"/>
    </xf>
    <xf numFmtId="0" fontId="48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EAEA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81000</xdr:colOff>
      <xdr:row>10</xdr:row>
      <xdr:rowOff>20880</xdr:rowOff>
    </xdr:from>
    <xdr:to>
      <xdr:col>5</xdr:col>
      <xdr:colOff>81360</xdr:colOff>
      <xdr:row>11</xdr:row>
      <xdr:rowOff>40050</xdr:rowOff>
    </xdr:to>
    <xdr:sp macro="" textlink="">
      <xdr:nvSpPr>
        <xdr:cNvPr id="2" name="CustomShape 1"/>
        <xdr:cNvSpPr/>
      </xdr:nvSpPr>
      <xdr:spPr>
        <a:xfrm>
          <a:off x="5204160" y="2401920"/>
          <a:ext cx="360" cy="275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81000</xdr:colOff>
      <xdr:row>10</xdr:row>
      <xdr:rowOff>20880</xdr:rowOff>
    </xdr:from>
    <xdr:to>
      <xdr:col>5</xdr:col>
      <xdr:colOff>81360</xdr:colOff>
      <xdr:row>11</xdr:row>
      <xdr:rowOff>40050</xdr:rowOff>
    </xdr:to>
    <xdr:sp macro="" textlink="">
      <xdr:nvSpPr>
        <xdr:cNvPr id="3" name="CustomShape 1"/>
        <xdr:cNvSpPr/>
      </xdr:nvSpPr>
      <xdr:spPr>
        <a:xfrm>
          <a:off x="5204160" y="2401920"/>
          <a:ext cx="360" cy="275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81000</xdr:colOff>
      <xdr:row>13</xdr:row>
      <xdr:rowOff>53280</xdr:rowOff>
    </xdr:from>
    <xdr:to>
      <xdr:col>5</xdr:col>
      <xdr:colOff>81360</xdr:colOff>
      <xdr:row>14</xdr:row>
      <xdr:rowOff>72450</xdr:rowOff>
    </xdr:to>
    <xdr:sp macro="" textlink="">
      <xdr:nvSpPr>
        <xdr:cNvPr id="4" name="CustomShape 1"/>
        <xdr:cNvSpPr/>
      </xdr:nvSpPr>
      <xdr:spPr>
        <a:xfrm>
          <a:off x="5204160" y="3030480"/>
          <a:ext cx="360" cy="275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81000</xdr:colOff>
      <xdr:row>13</xdr:row>
      <xdr:rowOff>63000</xdr:rowOff>
    </xdr:from>
    <xdr:to>
      <xdr:col>5</xdr:col>
      <xdr:colOff>81360</xdr:colOff>
      <xdr:row>14</xdr:row>
      <xdr:rowOff>82170</xdr:rowOff>
    </xdr:to>
    <xdr:sp macro="" textlink="">
      <xdr:nvSpPr>
        <xdr:cNvPr id="5" name="CustomShape 1"/>
        <xdr:cNvSpPr/>
      </xdr:nvSpPr>
      <xdr:spPr>
        <a:xfrm>
          <a:off x="5204160" y="3040200"/>
          <a:ext cx="360" cy="275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81000</xdr:colOff>
      <xdr:row>13</xdr:row>
      <xdr:rowOff>53280</xdr:rowOff>
    </xdr:from>
    <xdr:to>
      <xdr:col>5</xdr:col>
      <xdr:colOff>81360</xdr:colOff>
      <xdr:row>14</xdr:row>
      <xdr:rowOff>72450</xdr:rowOff>
    </xdr:to>
    <xdr:sp macro="" textlink="">
      <xdr:nvSpPr>
        <xdr:cNvPr id="6" name="CustomShape 1"/>
        <xdr:cNvSpPr/>
      </xdr:nvSpPr>
      <xdr:spPr>
        <a:xfrm>
          <a:off x="5204160" y="3030480"/>
          <a:ext cx="360" cy="275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79560</xdr:colOff>
      <xdr:row>0</xdr:row>
      <xdr:rowOff>0</xdr:rowOff>
    </xdr:from>
    <xdr:to>
      <xdr:col>1</xdr:col>
      <xdr:colOff>78480</xdr:colOff>
      <xdr:row>0</xdr:row>
      <xdr:rowOff>360</xdr:rowOff>
    </xdr:to>
    <xdr:sp macro="" textlink="">
      <xdr:nvSpPr>
        <xdr:cNvPr id="5" name="CustomShape 1"/>
        <xdr:cNvSpPr/>
      </xdr:nvSpPr>
      <xdr:spPr>
        <a:xfrm flipH="1">
          <a:off x="79560" y="0"/>
          <a:ext cx="644040" cy="36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79560</xdr:colOff>
      <xdr:row>0</xdr:row>
      <xdr:rowOff>0</xdr:rowOff>
    </xdr:from>
    <xdr:to>
      <xdr:col>1</xdr:col>
      <xdr:colOff>78480</xdr:colOff>
      <xdr:row>0</xdr:row>
      <xdr:rowOff>360</xdr:rowOff>
    </xdr:to>
    <xdr:sp macro="" textlink="">
      <xdr:nvSpPr>
        <xdr:cNvPr id="6" name="CustomShape 1"/>
        <xdr:cNvSpPr/>
      </xdr:nvSpPr>
      <xdr:spPr>
        <a:xfrm flipH="1">
          <a:off x="79560" y="0"/>
          <a:ext cx="644040" cy="36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zoomScale="70" zoomScaleNormal="70" workbookViewId="0">
      <selection activeCell="T1" sqref="T1"/>
    </sheetView>
  </sheetViews>
  <sheetFormatPr defaultRowHeight="18"/>
  <cols>
    <col min="1" max="1" width="9.42578125" style="13"/>
    <col min="2" max="2" width="44.85546875"/>
    <col min="3" max="3" width="0" style="13" hidden="1"/>
    <col min="4" max="4" width="9.7109375" style="14"/>
    <col min="5" max="7" width="8" style="14"/>
    <col min="8" max="9" width="8.42578125" style="14"/>
    <col min="10" max="10" width="10.5703125" style="14"/>
    <col min="11" max="11" width="10" style="13"/>
    <col min="12" max="12" width="10.85546875" style="13"/>
    <col min="13" max="13" width="11.5703125" style="13"/>
    <col min="14" max="14" width="15.85546875" style="15"/>
    <col min="15" max="15" width="0" style="13" hidden="1"/>
    <col min="16" max="16" width="3.7109375" style="13"/>
    <col min="17" max="17" width="9.28515625" style="13"/>
    <col min="18" max="18" width="37.42578125" style="13"/>
    <col min="19" max="19" width="12.5703125"/>
    <col min="20" max="20" width="19.140625"/>
    <col min="21" max="1025" width="8.7109375"/>
  </cols>
  <sheetData>
    <row r="1" spans="1:20" ht="42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0" ht="7.5" customHeight="1">
      <c r="A2"/>
      <c r="C2"/>
      <c r="D2" s="13"/>
      <c r="E2" s="13"/>
      <c r="F2" s="13"/>
      <c r="G2" s="13"/>
      <c r="H2" s="13"/>
      <c r="I2" s="13"/>
      <c r="J2" s="13"/>
      <c r="N2" s="13"/>
      <c r="S2" s="13"/>
      <c r="T2" s="13"/>
    </row>
    <row r="3" spans="1:20" ht="42" customHeight="1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8" t="s">
        <v>13</v>
      </c>
      <c r="N3" s="19" t="s">
        <v>14</v>
      </c>
    </row>
    <row r="4" spans="1:20" s="24" customFormat="1" ht="27.75" customHeight="1">
      <c r="A4" s="20">
        <v>1</v>
      </c>
      <c r="B4" s="21" t="str">
        <f>Rezultāti!B5</f>
        <v>Edmunds Jansons</v>
      </c>
      <c r="C4" s="21" t="str">
        <f>Rezultāti!C5</f>
        <v>03B</v>
      </c>
      <c r="D4" s="22">
        <f>Rezultāti!D5</f>
        <v>0</v>
      </c>
      <c r="E4" s="22">
        <f>Rezultāti!E5</f>
        <v>228</v>
      </c>
      <c r="F4" s="22">
        <f>Rezultāti!F5</f>
        <v>209</v>
      </c>
      <c r="G4" s="22">
        <f>Rezultāti!G5</f>
        <v>189</v>
      </c>
      <c r="H4" s="22">
        <f>Rezultāti!H5</f>
        <v>216</v>
      </c>
      <c r="I4" s="22">
        <f>Rezultāti!I5</f>
        <v>196</v>
      </c>
      <c r="J4" s="22">
        <f>Rezultāti!J5</f>
        <v>1038</v>
      </c>
      <c r="K4" s="22">
        <f>Rezultāti!K5</f>
        <v>0</v>
      </c>
      <c r="L4" s="22">
        <f>Rezultāti!L5</f>
        <v>1038</v>
      </c>
      <c r="M4" s="115">
        <f>Rezultāti!M5</f>
        <v>207.6</v>
      </c>
      <c r="N4" s="23">
        <f>L4-L9</f>
        <v>111</v>
      </c>
      <c r="O4" s="11" t="s">
        <v>15</v>
      </c>
      <c r="P4" s="114"/>
      <c r="Q4" s="114"/>
      <c r="R4" s="114"/>
    </row>
    <row r="5" spans="1:20" ht="27.75" customHeight="1">
      <c r="A5" s="25">
        <v>2</v>
      </c>
      <c r="B5" s="21" t="str">
        <f>Rezultāti!B7</f>
        <v>Dmitrijs Dumcevs</v>
      </c>
      <c r="C5" s="21" t="str">
        <f>Rezultāti!C7</f>
        <v>04B</v>
      </c>
      <c r="D5" s="22">
        <f>Rezultāti!D7</f>
        <v>0</v>
      </c>
      <c r="E5" s="22">
        <f>Rezultāti!E7</f>
        <v>217</v>
      </c>
      <c r="F5" s="22">
        <f>Rezultāti!F7</f>
        <v>193</v>
      </c>
      <c r="G5" s="22">
        <f>Rezultāti!G7</f>
        <v>205</v>
      </c>
      <c r="H5" s="22">
        <f>Rezultāti!H7</f>
        <v>249</v>
      </c>
      <c r="I5" s="22">
        <f>Rezultāti!I7</f>
        <v>159</v>
      </c>
      <c r="J5" s="22">
        <f>Rezultāti!J7</f>
        <v>1023</v>
      </c>
      <c r="K5" s="22">
        <f>Rezultāti!K7</f>
        <v>0</v>
      </c>
      <c r="L5" s="22">
        <f>Rezultāti!L7</f>
        <v>1023</v>
      </c>
      <c r="M5" s="115">
        <f>Rezultāti!M7</f>
        <v>204.6</v>
      </c>
      <c r="N5" s="26">
        <f>L5-L9</f>
        <v>96</v>
      </c>
      <c r="O5" s="11"/>
    </row>
    <row r="6" spans="1:20" ht="27.75" customHeight="1">
      <c r="A6" s="25">
        <v>3</v>
      </c>
      <c r="B6" s="21" t="str">
        <f>Rezultāti!B18</f>
        <v>Aivars Beļickis</v>
      </c>
      <c r="C6" s="21" t="str">
        <f>Rezultāti!C18</f>
        <v>10A</v>
      </c>
      <c r="D6" s="22">
        <f>Rezultāti!D18</f>
        <v>0</v>
      </c>
      <c r="E6" s="22">
        <f>Rezultāti!E18</f>
        <v>202</v>
      </c>
      <c r="F6" s="22">
        <f>Rezultāti!F18</f>
        <v>148</v>
      </c>
      <c r="G6" s="22">
        <f>Rezultāti!G18</f>
        <v>211</v>
      </c>
      <c r="H6" s="22">
        <f>Rezultāti!H18</f>
        <v>203</v>
      </c>
      <c r="I6" s="22">
        <f>Rezultāti!I18</f>
        <v>220</v>
      </c>
      <c r="J6" s="22">
        <f>Rezultāti!J18</f>
        <v>984</v>
      </c>
      <c r="K6" s="22">
        <f>Rezultāti!K18</f>
        <v>0</v>
      </c>
      <c r="L6" s="22">
        <f>Rezultāti!L18</f>
        <v>984</v>
      </c>
      <c r="M6" s="115">
        <f>Rezultāti!M18</f>
        <v>196.8</v>
      </c>
      <c r="N6" s="27">
        <f>L6-L9</f>
        <v>57</v>
      </c>
      <c r="O6" s="11"/>
    </row>
    <row r="7" spans="1:20" ht="27.75" customHeight="1">
      <c r="A7" s="25">
        <v>4</v>
      </c>
      <c r="B7" s="21" t="str">
        <f>Rezultāti!B15</f>
        <v>Jānis Surna</v>
      </c>
      <c r="C7" s="21" t="str">
        <f>Rezultāti!C15</f>
        <v>08B</v>
      </c>
      <c r="D7" s="22">
        <f>Rezultāti!D15</f>
        <v>0</v>
      </c>
      <c r="E7" s="22">
        <f>Rezultāti!E15</f>
        <v>199</v>
      </c>
      <c r="F7" s="22">
        <f>Rezultāti!F15</f>
        <v>195</v>
      </c>
      <c r="G7" s="22">
        <f>Rezultāti!G15</f>
        <v>162</v>
      </c>
      <c r="H7" s="22">
        <f>Rezultāti!H15</f>
        <v>210</v>
      </c>
      <c r="I7" s="22">
        <f>Rezultāti!I15</f>
        <v>182</v>
      </c>
      <c r="J7" s="22">
        <f>Rezultāti!J15</f>
        <v>948</v>
      </c>
      <c r="K7" s="22">
        <f>Rezultāti!K15</f>
        <v>0</v>
      </c>
      <c r="L7" s="22">
        <f>Rezultāti!L15</f>
        <v>948</v>
      </c>
      <c r="M7" s="115">
        <f>Rezultāti!M15</f>
        <v>189.6</v>
      </c>
      <c r="N7" s="27">
        <f>L7-L9</f>
        <v>21</v>
      </c>
      <c r="O7" s="11"/>
    </row>
    <row r="8" spans="1:20" ht="27.75" customHeight="1">
      <c r="A8" s="20">
        <v>5</v>
      </c>
      <c r="B8" s="21" t="str">
        <f>Rezultāti!B16</f>
        <v>Arvils Sproģis</v>
      </c>
      <c r="C8" s="21" t="str">
        <f>Rezultāti!C16</f>
        <v>09A</v>
      </c>
      <c r="D8" s="22">
        <f>Rezultāti!D16</f>
        <v>0</v>
      </c>
      <c r="E8" s="22">
        <f>Rezultāti!E16</f>
        <v>215</v>
      </c>
      <c r="F8" s="22">
        <f>Rezultāti!F16</f>
        <v>215</v>
      </c>
      <c r="G8" s="22">
        <f>Rezultāti!G16</f>
        <v>148</v>
      </c>
      <c r="H8" s="22">
        <f>Rezultāti!H16</f>
        <v>179</v>
      </c>
      <c r="I8" s="22">
        <f>Rezultāti!I16</f>
        <v>189</v>
      </c>
      <c r="J8" s="22">
        <f>Rezultāti!J16</f>
        <v>946</v>
      </c>
      <c r="K8" s="22">
        <f>Rezultāti!K16</f>
        <v>0</v>
      </c>
      <c r="L8" s="22">
        <f>Rezultāti!L16</f>
        <v>946</v>
      </c>
      <c r="M8" s="115">
        <f>Rezultāti!M16</f>
        <v>189.2</v>
      </c>
      <c r="N8" s="27">
        <f>L8-L9</f>
        <v>19</v>
      </c>
      <c r="O8" s="11"/>
    </row>
    <row r="9" spans="1:20" ht="27.75" customHeight="1">
      <c r="A9" s="28">
        <v>6</v>
      </c>
      <c r="B9" s="21" t="str">
        <f>Rezultāti!B13</f>
        <v>Ivars Vinters</v>
      </c>
      <c r="C9" s="21" t="str">
        <f>Rezultāti!C13</f>
        <v>07B</v>
      </c>
      <c r="D9" s="22">
        <f>Rezultāti!D13</f>
        <v>0</v>
      </c>
      <c r="E9" s="22">
        <f>Rezultāti!E13</f>
        <v>181</v>
      </c>
      <c r="F9" s="22">
        <f>Rezultāti!F13</f>
        <v>204</v>
      </c>
      <c r="G9" s="22">
        <f>Rezultāti!G13</f>
        <v>190</v>
      </c>
      <c r="H9" s="22">
        <f>Rezultāti!H13</f>
        <v>163</v>
      </c>
      <c r="I9" s="22">
        <f>Rezultāti!I13</f>
        <v>189</v>
      </c>
      <c r="J9" s="22">
        <f>Rezultāti!J13</f>
        <v>927</v>
      </c>
      <c r="K9" s="22">
        <f>Rezultāti!K13</f>
        <v>0</v>
      </c>
      <c r="L9" s="22">
        <f>Rezultāti!L13</f>
        <v>927</v>
      </c>
      <c r="M9" s="115">
        <f>Rezultāti!M13</f>
        <v>185.4</v>
      </c>
      <c r="N9" s="29">
        <v>0</v>
      </c>
      <c r="O9" s="11"/>
    </row>
    <row r="10" spans="1:20" ht="27.75" customHeight="1">
      <c r="A10" s="30">
        <v>7</v>
      </c>
      <c r="B10" s="21" t="str">
        <f>Rezultāti!B19</f>
        <v>Arnis Laurāns</v>
      </c>
      <c r="C10" s="21" t="str">
        <f>Rezultāti!C19</f>
        <v>10B</v>
      </c>
      <c r="D10" s="22">
        <f>Rezultāti!D19</f>
        <v>0</v>
      </c>
      <c r="E10" s="22">
        <f>Rezultāti!E19</f>
        <v>193</v>
      </c>
      <c r="F10" s="22">
        <f>Rezultāti!F19</f>
        <v>155</v>
      </c>
      <c r="G10" s="22">
        <f>Rezultāti!G19</f>
        <v>159</v>
      </c>
      <c r="H10" s="22">
        <f>Rezultāti!H19</f>
        <v>193</v>
      </c>
      <c r="I10" s="22">
        <f>Rezultāti!I19</f>
        <v>220</v>
      </c>
      <c r="J10" s="22">
        <f>Rezultāti!J19</f>
        <v>920</v>
      </c>
      <c r="K10" s="22">
        <f>Rezultāti!K19</f>
        <v>0</v>
      </c>
      <c r="L10" s="22">
        <f>Rezultāti!L19</f>
        <v>920</v>
      </c>
      <c r="M10" s="115">
        <f>Rezultāti!M19</f>
        <v>184</v>
      </c>
      <c r="N10" s="31">
        <f>L10-L9</f>
        <v>-7</v>
      </c>
      <c r="O10" s="11"/>
    </row>
    <row r="11" spans="1:20" ht="27.75" customHeight="1">
      <c r="A11" s="32">
        <v>8</v>
      </c>
      <c r="B11" s="21" t="str">
        <f>Rezultāti!B17</f>
        <v>Andis Dārziņš</v>
      </c>
      <c r="C11" s="21" t="str">
        <f>Rezultāti!C17</f>
        <v>09B</v>
      </c>
      <c r="D11" s="22">
        <f>Rezultāti!D17</f>
        <v>0</v>
      </c>
      <c r="E11" s="22">
        <f>Rezultāti!E17</f>
        <v>164</v>
      </c>
      <c r="F11" s="22">
        <f>Rezultāti!F17</f>
        <v>189</v>
      </c>
      <c r="G11" s="22">
        <f>Rezultāti!G17</f>
        <v>154</v>
      </c>
      <c r="H11" s="22">
        <f>Rezultāti!H17</f>
        <v>202</v>
      </c>
      <c r="I11" s="22">
        <f>Rezultāti!I17</f>
        <v>208</v>
      </c>
      <c r="J11" s="22">
        <f>Rezultāti!J17</f>
        <v>917</v>
      </c>
      <c r="K11" s="22">
        <f>Rezultāti!K17</f>
        <v>0</v>
      </c>
      <c r="L11" s="22">
        <f>Rezultāti!L17</f>
        <v>917</v>
      </c>
      <c r="M11" s="115">
        <f>Rezultāti!M17</f>
        <v>183.4</v>
      </c>
      <c r="N11" s="33">
        <f>L11-L9</f>
        <v>-10</v>
      </c>
      <c r="O11" s="11"/>
    </row>
    <row r="12" spans="1:20" ht="27.75" customHeight="1">
      <c r="A12" s="32">
        <v>9</v>
      </c>
      <c r="B12" s="21" t="str">
        <f>Rezultāti!B8</f>
        <v>Toms Pultraks</v>
      </c>
      <c r="C12" s="21" t="str">
        <f>Rezultāti!C8</f>
        <v>05A</v>
      </c>
      <c r="D12" s="22">
        <f>Rezultāti!D8</f>
        <v>0</v>
      </c>
      <c r="E12" s="22">
        <f>Rezultāti!E8</f>
        <v>165</v>
      </c>
      <c r="F12" s="22">
        <f>Rezultāti!F8</f>
        <v>194</v>
      </c>
      <c r="G12" s="22">
        <f>Rezultāti!G8</f>
        <v>192</v>
      </c>
      <c r="H12" s="22">
        <f>Rezultāti!H8</f>
        <v>162</v>
      </c>
      <c r="I12" s="22">
        <f>Rezultāti!I8</f>
        <v>175</v>
      </c>
      <c r="J12" s="22">
        <f>Rezultāti!J8</f>
        <v>888</v>
      </c>
      <c r="K12" s="22">
        <f>Rezultāti!K8</f>
        <v>0</v>
      </c>
      <c r="L12" s="22">
        <f>Rezultāti!L8</f>
        <v>888</v>
      </c>
      <c r="M12" s="115">
        <f>Rezultāti!M8</f>
        <v>177.6</v>
      </c>
      <c r="N12" s="34">
        <f>L12-L9</f>
        <v>-39</v>
      </c>
      <c r="O12" s="11"/>
    </row>
    <row r="13" spans="1:20" ht="27.75" customHeight="1">
      <c r="A13" s="32">
        <v>10</v>
      </c>
      <c r="B13" s="21" t="str">
        <f>Rezultāti!B4</f>
        <v>Jānis Zalītis</v>
      </c>
      <c r="C13" s="21" t="str">
        <f>Rezultāti!C4</f>
        <v>03A</v>
      </c>
      <c r="D13" s="22">
        <f>Rezultāti!D4</f>
        <v>7</v>
      </c>
      <c r="E13" s="22">
        <f>Rezultāti!E4</f>
        <v>170</v>
      </c>
      <c r="F13" s="22">
        <f>Rezultāti!F4</f>
        <v>167</v>
      </c>
      <c r="G13" s="22">
        <f>Rezultāti!G4</f>
        <v>149</v>
      </c>
      <c r="H13" s="22">
        <f>Rezultāti!H4</f>
        <v>164</v>
      </c>
      <c r="I13" s="22">
        <f>Rezultāti!I4</f>
        <v>202</v>
      </c>
      <c r="J13" s="22">
        <f>Rezultāti!J4</f>
        <v>852</v>
      </c>
      <c r="K13" s="22">
        <f>Rezultāti!K4</f>
        <v>35</v>
      </c>
      <c r="L13" s="22">
        <f>Rezultāti!L4</f>
        <v>887</v>
      </c>
      <c r="M13" s="115">
        <f>Rezultāti!M4</f>
        <v>170.4</v>
      </c>
      <c r="N13" s="33">
        <f>L13-L9</f>
        <v>-40</v>
      </c>
      <c r="O13" s="11"/>
    </row>
    <row r="14" spans="1:20" ht="27.75" customHeight="1">
      <c r="A14" s="32">
        <v>11</v>
      </c>
      <c r="B14" s="21" t="str">
        <f>Rezultāti!B9</f>
        <v>Aleksandrs Tjulins</v>
      </c>
      <c r="C14" s="21" t="str">
        <f>Rezultāti!C9</f>
        <v>05B</v>
      </c>
      <c r="D14" s="22">
        <f>Rezultāti!D9</f>
        <v>7</v>
      </c>
      <c r="E14" s="22">
        <f>Rezultāti!E9</f>
        <v>153</v>
      </c>
      <c r="F14" s="22">
        <f>Rezultāti!F9</f>
        <v>152</v>
      </c>
      <c r="G14" s="22">
        <f>Rezultāti!G9</f>
        <v>201</v>
      </c>
      <c r="H14" s="22">
        <f>Rezultāti!H9</f>
        <v>164</v>
      </c>
      <c r="I14" s="22">
        <f>Rezultāti!I9</f>
        <v>182</v>
      </c>
      <c r="J14" s="22">
        <f>Rezultāti!J9</f>
        <v>852</v>
      </c>
      <c r="K14" s="22">
        <f>Rezultāti!K9</f>
        <v>35</v>
      </c>
      <c r="L14" s="22">
        <f>Rezultāti!L9</f>
        <v>887</v>
      </c>
      <c r="M14" s="115">
        <f>Rezultāti!M9</f>
        <v>170.4</v>
      </c>
      <c r="N14" s="33">
        <f>L14-L9</f>
        <v>-40</v>
      </c>
      <c r="O14" s="11"/>
    </row>
    <row r="15" spans="1:20" ht="27.75" customHeight="1">
      <c r="A15" s="32">
        <v>12</v>
      </c>
      <c r="B15" s="21" t="str">
        <f>Rezultāti!B12</f>
        <v>Artēmijs Hudjakovs</v>
      </c>
      <c r="C15" s="21" t="str">
        <f>Rezultāti!C12</f>
        <v>07A</v>
      </c>
      <c r="D15" s="22">
        <f>Rezultāti!D12</f>
        <v>0</v>
      </c>
      <c r="E15" s="22">
        <f>Rezultāti!E12</f>
        <v>146</v>
      </c>
      <c r="F15" s="22">
        <f>Rezultāti!F12</f>
        <v>208</v>
      </c>
      <c r="G15" s="22">
        <f>Rezultāti!G12</f>
        <v>156</v>
      </c>
      <c r="H15" s="22">
        <f>Rezultāti!H12</f>
        <v>183</v>
      </c>
      <c r="I15" s="22">
        <f>Rezultāti!I12</f>
        <v>193</v>
      </c>
      <c r="J15" s="22">
        <f>Rezultāti!J12</f>
        <v>886</v>
      </c>
      <c r="K15" s="22">
        <f>Rezultāti!K12</f>
        <v>0</v>
      </c>
      <c r="L15" s="22">
        <f>Rezultāti!L12</f>
        <v>886</v>
      </c>
      <c r="M15" s="115">
        <f>Rezultāti!M12</f>
        <v>177.2</v>
      </c>
      <c r="N15" s="33">
        <f>L15-L9</f>
        <v>-41</v>
      </c>
      <c r="O15" s="11"/>
    </row>
    <row r="16" spans="1:20" ht="27.75" customHeight="1">
      <c r="A16" s="32">
        <v>13</v>
      </c>
      <c r="B16" s="21" t="str">
        <f>Rezultāti!B10</f>
        <v>Eduārds Kobiļuks</v>
      </c>
      <c r="C16" s="21" t="str">
        <f>Rezultāti!C10</f>
        <v>06A</v>
      </c>
      <c r="D16" s="22">
        <f>Rezultāti!D10</f>
        <v>3</v>
      </c>
      <c r="E16" s="22">
        <f>Rezultāti!E10</f>
        <v>139</v>
      </c>
      <c r="F16" s="22">
        <f>Rezultāti!F10</f>
        <v>211</v>
      </c>
      <c r="G16" s="22">
        <f>Rezultāti!G10</f>
        <v>192</v>
      </c>
      <c r="H16" s="22">
        <f>Rezultāti!H10</f>
        <v>162</v>
      </c>
      <c r="I16" s="22">
        <f>Rezultāti!I10</f>
        <v>155</v>
      </c>
      <c r="J16" s="22">
        <f>Rezultāti!J10</f>
        <v>859</v>
      </c>
      <c r="K16" s="22">
        <f>Rezultāti!K10</f>
        <v>15</v>
      </c>
      <c r="L16" s="22">
        <f>Rezultāti!L10</f>
        <v>874</v>
      </c>
      <c r="M16" s="115">
        <f>Rezultāti!M10</f>
        <v>171.8</v>
      </c>
      <c r="N16" s="33">
        <f>L16-L9</f>
        <v>-53</v>
      </c>
      <c r="O16" s="11"/>
    </row>
    <row r="17" spans="1:15" ht="27.75" customHeight="1">
      <c r="A17" s="32">
        <v>14</v>
      </c>
      <c r="B17" s="21" t="str">
        <f>Rezultāti!B14</f>
        <v>Šarlote Stariņa</v>
      </c>
      <c r="C17" s="21" t="str">
        <f>Rezultāti!C14</f>
        <v>08A</v>
      </c>
      <c r="D17" s="22">
        <f>Rezultāti!D14</f>
        <v>25</v>
      </c>
      <c r="E17" s="22">
        <f>Rezultāti!E14</f>
        <v>131</v>
      </c>
      <c r="F17" s="22">
        <f>Rezultāti!F14</f>
        <v>134</v>
      </c>
      <c r="G17" s="22">
        <f>Rezultāti!G14</f>
        <v>137</v>
      </c>
      <c r="H17" s="22">
        <f>Rezultāti!H14</f>
        <v>148</v>
      </c>
      <c r="I17" s="22">
        <f>Rezultāti!I14</f>
        <v>149</v>
      </c>
      <c r="J17" s="22">
        <f>Rezultāti!J14</f>
        <v>699</v>
      </c>
      <c r="K17" s="22">
        <f>Rezultāti!K14</f>
        <v>125</v>
      </c>
      <c r="L17" s="22">
        <f>Rezultāti!L14</f>
        <v>824</v>
      </c>
      <c r="M17" s="115">
        <f>Rezultāti!M14</f>
        <v>139.80000000000001</v>
      </c>
      <c r="N17" s="33">
        <f>L17-L9</f>
        <v>-103</v>
      </c>
      <c r="O17" s="11"/>
    </row>
    <row r="18" spans="1:15" ht="27.75" customHeight="1">
      <c r="A18" s="32">
        <v>15</v>
      </c>
      <c r="B18" s="21" t="str">
        <f>Rezultāti!B11</f>
        <v>Mārtiņš Vilnis</v>
      </c>
      <c r="C18" s="21" t="str">
        <f>Rezultāti!C11</f>
        <v>06B</v>
      </c>
      <c r="D18" s="22">
        <f>Rezultāti!D11</f>
        <v>0</v>
      </c>
      <c r="E18" s="22">
        <f>Rezultāti!E11</f>
        <v>149</v>
      </c>
      <c r="F18" s="22">
        <f>Rezultāti!F11</f>
        <v>144</v>
      </c>
      <c r="G18" s="22">
        <f>Rezultāti!G11</f>
        <v>235</v>
      </c>
      <c r="H18" s="22">
        <f>Rezultāti!H11</f>
        <v>154</v>
      </c>
      <c r="I18" s="22">
        <f>Rezultāti!I11</f>
        <v>120</v>
      </c>
      <c r="J18" s="22">
        <f>Rezultāti!J11</f>
        <v>802</v>
      </c>
      <c r="K18" s="22">
        <f>Rezultāti!K11</f>
        <v>0</v>
      </c>
      <c r="L18" s="22">
        <f>Rezultāti!L11</f>
        <v>802</v>
      </c>
      <c r="M18" s="115">
        <f>Rezultāti!M11</f>
        <v>160.4</v>
      </c>
      <c r="N18" s="33">
        <f>L18-L9</f>
        <v>-125</v>
      </c>
      <c r="O18" s="11"/>
    </row>
    <row r="19" spans="1:15" ht="27" customHeight="1">
      <c r="A19" s="32">
        <v>16</v>
      </c>
      <c r="B19" s="21" t="str">
        <f>Rezultāti!B6</f>
        <v>Jurijs Dumcevs</v>
      </c>
      <c r="C19" s="21" t="str">
        <f>Rezultāti!C6</f>
        <v>04A</v>
      </c>
      <c r="D19" s="22">
        <f>Rezultāti!D6</f>
        <v>0</v>
      </c>
      <c r="E19" s="22">
        <f>Rezultāti!E6</f>
        <v>174</v>
      </c>
      <c r="F19" s="22">
        <f>Rezultāti!F6</f>
        <v>164</v>
      </c>
      <c r="G19" s="22">
        <f>Rezultāti!G6</f>
        <v>141</v>
      </c>
      <c r="H19" s="22">
        <f>Rezultāti!H6</f>
        <v>114</v>
      </c>
      <c r="I19" s="22">
        <f>Rezultāti!I6</f>
        <v>143</v>
      </c>
      <c r="J19" s="22">
        <f>Rezultāti!J6</f>
        <v>736</v>
      </c>
      <c r="K19" s="22">
        <f>Rezultāti!K6</f>
        <v>0</v>
      </c>
      <c r="L19" s="22">
        <f>Rezultāti!L6</f>
        <v>736</v>
      </c>
      <c r="M19" s="115">
        <f>Rezultāti!M6</f>
        <v>147.19999999999999</v>
      </c>
      <c r="N19" s="34">
        <f>L19-L9</f>
        <v>-191</v>
      </c>
      <c r="O19" s="11"/>
    </row>
    <row r="20" spans="1:15" ht="27.75" hidden="1" customHeight="1">
      <c r="A20" s="32">
        <v>17</v>
      </c>
      <c r="B20" s="21"/>
      <c r="C20" s="21"/>
      <c r="D20" s="22"/>
      <c r="E20" s="22"/>
      <c r="F20" s="22"/>
      <c r="G20" s="22"/>
      <c r="H20" s="22"/>
      <c r="I20" s="22"/>
      <c r="J20" s="22"/>
      <c r="K20" s="22"/>
      <c r="L20" s="22">
        <f>Rezultāti!L20</f>
        <v>0</v>
      </c>
      <c r="M20" s="22" t="e">
        <f>Rezultāti!M20</f>
        <v>#DIV/0!</v>
      </c>
      <c r="N20" s="33">
        <f>L20-L9</f>
        <v>-927</v>
      </c>
      <c r="O20" s="11"/>
    </row>
    <row r="21" spans="1:15" ht="27.75" hidden="1" customHeight="1">
      <c r="A21" s="32">
        <v>18</v>
      </c>
      <c r="B21" s="21"/>
      <c r="C21" s="21"/>
      <c r="D21" s="22"/>
      <c r="E21" s="22"/>
      <c r="F21" s="22"/>
      <c r="G21" s="22"/>
      <c r="H21" s="22"/>
      <c r="I21" s="22"/>
      <c r="J21" s="22"/>
      <c r="K21" s="22"/>
      <c r="L21" s="22">
        <f>Rezultāti!L21</f>
        <v>0</v>
      </c>
      <c r="M21" s="22" t="e">
        <f>Rezultāti!M21</f>
        <v>#DIV/0!</v>
      </c>
      <c r="N21" s="33">
        <f>L21-L9</f>
        <v>-927</v>
      </c>
      <c r="O21" s="11"/>
    </row>
    <row r="22" spans="1:15" ht="27.75" hidden="1" customHeight="1">
      <c r="A22" s="32">
        <v>19</v>
      </c>
      <c r="B22" s="21"/>
      <c r="C22" s="21"/>
      <c r="D22" s="22"/>
      <c r="E22" s="22"/>
      <c r="F22" s="22"/>
      <c r="G22" s="22"/>
      <c r="H22" s="22"/>
      <c r="I22" s="22"/>
      <c r="J22" s="22"/>
      <c r="K22" s="22"/>
      <c r="L22" s="22">
        <f>Rezultāti!L22</f>
        <v>0</v>
      </c>
      <c r="M22" s="22" t="e">
        <f>Rezultāti!M22</f>
        <v>#DIV/0!</v>
      </c>
      <c r="N22" s="33">
        <f>L22-L9</f>
        <v>-927</v>
      </c>
      <c r="O22" s="11"/>
    </row>
    <row r="23" spans="1:15" ht="27.75" hidden="1" customHeight="1">
      <c r="A23" s="32">
        <v>20</v>
      </c>
      <c r="B23" s="21"/>
      <c r="C23" s="21"/>
      <c r="D23" s="22"/>
      <c r="E23" s="22"/>
      <c r="F23" s="22"/>
      <c r="G23" s="22"/>
      <c r="H23" s="22"/>
      <c r="I23" s="22"/>
      <c r="J23" s="22"/>
      <c r="K23" s="22"/>
      <c r="L23" s="22">
        <f>Rezultāti!L23</f>
        <v>0</v>
      </c>
      <c r="M23" s="22" t="e">
        <f>Rezultāti!M23</f>
        <v>#DIV/0!</v>
      </c>
      <c r="N23" s="33">
        <f>L23-L9</f>
        <v>-927</v>
      </c>
      <c r="O23" s="11"/>
    </row>
    <row r="24" spans="1:15" ht="27.75" hidden="1" customHeight="1">
      <c r="A24" s="32">
        <v>21</v>
      </c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33">
        <f>L24-L9</f>
        <v>-927</v>
      </c>
      <c r="O24" s="11"/>
    </row>
    <row r="25" spans="1:15" ht="27.75" hidden="1" customHeight="1">
      <c r="A25" s="32">
        <v>22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33">
        <f>L25-L9</f>
        <v>-927</v>
      </c>
      <c r="O25" s="11"/>
    </row>
    <row r="26" spans="1:15" ht="27.75" hidden="1" customHeight="1">
      <c r="A26" s="32">
        <v>23</v>
      </c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3">
        <f>L26-L9</f>
        <v>-927</v>
      </c>
      <c r="O26" s="11"/>
    </row>
    <row r="27" spans="1:15" ht="27.75" hidden="1" customHeight="1">
      <c r="A27" s="32">
        <v>24</v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33">
        <f>L27-L9</f>
        <v>-927</v>
      </c>
      <c r="O27" s="11"/>
    </row>
    <row r="28" spans="1:15" ht="27.75" hidden="1" customHeight="1">
      <c r="A28" s="32">
        <v>25</v>
      </c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33">
        <f>L28-L9</f>
        <v>-927</v>
      </c>
      <c r="O28" s="35"/>
    </row>
    <row r="29" spans="1:15" ht="27.75" hidden="1" customHeight="1">
      <c r="A29" s="32">
        <v>26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6">
        <f t="shared" ref="N29:N38" si="0">L29-L12</f>
        <v>-888</v>
      </c>
      <c r="O29" s="35"/>
    </row>
    <row r="30" spans="1:15" ht="27.75" hidden="1" customHeight="1">
      <c r="A30" s="32">
        <v>27</v>
      </c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6">
        <f t="shared" si="0"/>
        <v>-887</v>
      </c>
      <c r="O30" s="35"/>
    </row>
    <row r="31" spans="1:15" ht="27.75" hidden="1" customHeight="1">
      <c r="A31" s="32">
        <v>28</v>
      </c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6">
        <f t="shared" si="0"/>
        <v>-887</v>
      </c>
      <c r="O31" s="35"/>
    </row>
    <row r="32" spans="1:15" ht="27.75" hidden="1" customHeight="1">
      <c r="A32" s="32">
        <v>29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6">
        <f t="shared" si="0"/>
        <v>-886</v>
      </c>
    </row>
    <row r="33" spans="1:14" ht="27.75" hidden="1" customHeight="1">
      <c r="A33" s="32">
        <v>30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6">
        <f t="shared" si="0"/>
        <v>-874</v>
      </c>
    </row>
    <row r="34" spans="1:14" ht="27.75" hidden="1" customHeight="1">
      <c r="A34" s="32">
        <v>31</v>
      </c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6">
        <f t="shared" si="0"/>
        <v>-824</v>
      </c>
    </row>
    <row r="35" spans="1:14" ht="27.75" hidden="1" customHeight="1">
      <c r="A35" s="32">
        <v>32</v>
      </c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6">
        <f t="shared" si="0"/>
        <v>-802</v>
      </c>
    </row>
    <row r="36" spans="1:14" ht="27.75" hidden="1" customHeight="1">
      <c r="A36" s="32">
        <v>33</v>
      </c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6">
        <f t="shared" si="0"/>
        <v>-736</v>
      </c>
    </row>
    <row r="37" spans="1:14" ht="27.75" hidden="1" customHeight="1">
      <c r="A37" s="32">
        <v>34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6">
        <f t="shared" si="0"/>
        <v>0</v>
      </c>
    </row>
    <row r="38" spans="1:14" ht="27.75" hidden="1" customHeight="1">
      <c r="A38" s="32">
        <v>35</v>
      </c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6">
        <f t="shared" si="0"/>
        <v>0</v>
      </c>
    </row>
    <row r="39" spans="1:14">
      <c r="A39"/>
      <c r="B39" s="10" t="s">
        <v>16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4">
      <c r="A4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4" ht="45" hidden="1">
      <c r="A41" s="9" t="s">
        <v>17</v>
      </c>
      <c r="B41" s="9"/>
      <c r="C41" s="9"/>
      <c r="D41" s="9"/>
    </row>
    <row r="42" spans="1:14" ht="37.5" hidden="1">
      <c r="A42" s="36" t="s">
        <v>1</v>
      </c>
      <c r="B42" s="37" t="s">
        <v>2</v>
      </c>
      <c r="C42" s="37" t="s">
        <v>12</v>
      </c>
      <c r="D42" s="38" t="s">
        <v>18</v>
      </c>
    </row>
    <row r="43" spans="1:14" ht="25.5" hidden="1" customHeight="1">
      <c r="A43" s="8">
        <v>1</v>
      </c>
      <c r="B43" s="39"/>
      <c r="C43" s="40"/>
      <c r="D43" s="41">
        <f>C44+C43</f>
        <v>0</v>
      </c>
    </row>
    <row r="44" spans="1:14" ht="25.5" hidden="1" customHeight="1">
      <c r="A44" s="8"/>
      <c r="B44" s="42"/>
      <c r="C44" s="43"/>
      <c r="D44" s="44">
        <f>C44+C43</f>
        <v>0</v>
      </c>
    </row>
    <row r="45" spans="1:14" ht="25.5" hidden="1" customHeight="1">
      <c r="A45" s="7">
        <v>2</v>
      </c>
      <c r="B45" s="39"/>
      <c r="C45" s="40"/>
      <c r="D45" s="41">
        <f>C45+C46</f>
        <v>0</v>
      </c>
    </row>
    <row r="46" spans="1:14" ht="25.5" hidden="1" customHeight="1">
      <c r="A46" s="7"/>
      <c r="B46" s="42"/>
      <c r="C46" s="43"/>
      <c r="D46" s="44">
        <f>C45+C46</f>
        <v>0</v>
      </c>
    </row>
    <row r="47" spans="1:14" ht="25.5" hidden="1" customHeight="1">
      <c r="A47" s="7">
        <v>3</v>
      </c>
      <c r="B47" s="39"/>
      <c r="C47" s="40"/>
      <c r="D47" s="41">
        <f>C48+C47</f>
        <v>0</v>
      </c>
    </row>
    <row r="48" spans="1:14" ht="22.5" hidden="1">
      <c r="A48" s="7"/>
      <c r="B48" s="42"/>
      <c r="C48" s="43"/>
      <c r="D48" s="44">
        <f>C48+C47</f>
        <v>0</v>
      </c>
    </row>
    <row r="49" spans="1:4" ht="22.5" hidden="1">
      <c r="A49" s="7">
        <v>4</v>
      </c>
      <c r="B49" s="39"/>
      <c r="C49" s="40"/>
      <c r="D49" s="41">
        <f>C50+C49</f>
        <v>0</v>
      </c>
    </row>
    <row r="50" spans="1:4" ht="22.5" hidden="1">
      <c r="A50" s="7"/>
      <c r="B50" s="42"/>
      <c r="C50" s="43"/>
      <c r="D50" s="44">
        <f>C50+C49</f>
        <v>0</v>
      </c>
    </row>
    <row r="51" spans="1:4" ht="22.5" hidden="1">
      <c r="A51" s="7">
        <v>5</v>
      </c>
      <c r="B51" s="39"/>
      <c r="C51" s="40"/>
      <c r="D51" s="41">
        <f>C52+C51</f>
        <v>0</v>
      </c>
    </row>
    <row r="52" spans="1:4" ht="22.5" hidden="1">
      <c r="A52" s="7"/>
      <c r="B52" s="42"/>
      <c r="C52" s="43"/>
      <c r="D52" s="45">
        <f>C52+C51</f>
        <v>0</v>
      </c>
    </row>
  </sheetData>
  <sortState ref="B4:M19">
    <sortCondition descending="1" ref="L4:L19"/>
  </sortState>
  <mergeCells count="9">
    <mergeCell ref="A45:A46"/>
    <mergeCell ref="A47:A48"/>
    <mergeCell ref="A49:A50"/>
    <mergeCell ref="A51:A52"/>
    <mergeCell ref="A1:N1"/>
    <mergeCell ref="O4:O27"/>
    <mergeCell ref="B39:M40"/>
    <mergeCell ref="A41:D41"/>
    <mergeCell ref="A43:A44"/>
  </mergeCells>
  <printOptions horizontalCentered="1"/>
  <pageMargins left="0.15763888888888899" right="0.15763888888888899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43"/>
  <sheetViews>
    <sheetView topLeftCell="A3" zoomScale="75" zoomScaleNormal="75" workbookViewId="0">
      <pane ySplit="1" topLeftCell="A4" activePane="bottomLeft" state="frozen"/>
      <selection activeCell="A3" sqref="A3"/>
      <selection pane="bottomLeft" activeCell="E8" sqref="E8"/>
    </sheetView>
  </sheetViews>
  <sheetFormatPr defaultRowHeight="12.75"/>
  <cols>
    <col min="1" max="1" width="9" style="13"/>
    <col min="2" max="2" width="32.5703125" style="46"/>
    <col min="3" max="3" width="7.140625" style="47"/>
    <col min="4" max="4" width="8.42578125" style="48"/>
    <col min="5" max="9" width="7.42578125" style="47"/>
    <col min="10" max="10" width="9.7109375" style="13"/>
    <col min="11" max="11" width="10" style="13"/>
    <col min="12" max="12" width="11.140625" style="13"/>
    <col min="13" max="13" width="12.7109375" style="13"/>
    <col min="14" max="14" width="0" style="13" hidden="1"/>
    <col min="15" max="15" width="11.140625" style="13"/>
    <col min="16" max="16" width="5.42578125" style="49"/>
    <col min="17" max="17" width="7.85546875" style="49"/>
    <col min="18" max="19" width="9.140625" style="49"/>
    <col min="20" max="20" width="10" style="49"/>
    <col min="21" max="21" width="10.85546875" style="49"/>
    <col min="22" max="22" width="10.28515625" style="49"/>
    <col min="23" max="23" width="11.5703125" style="14"/>
    <col min="24" max="1025" width="9.140625" style="50"/>
  </cols>
  <sheetData>
    <row r="1" spans="1:1024" ht="33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 s="51" t="s">
        <v>19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57" customFormat="1" ht="31.5">
      <c r="A3" s="52" t="s">
        <v>1</v>
      </c>
      <c r="B3" s="52" t="s">
        <v>2</v>
      </c>
      <c r="C3" s="53" t="s">
        <v>3</v>
      </c>
      <c r="D3" s="54" t="s">
        <v>4</v>
      </c>
      <c r="E3" s="54" t="s">
        <v>5</v>
      </c>
      <c r="F3" s="54" t="s">
        <v>6</v>
      </c>
      <c r="G3" s="54" t="s">
        <v>7</v>
      </c>
      <c r="H3" s="54" t="s">
        <v>8</v>
      </c>
      <c r="I3" s="54" t="s">
        <v>9</v>
      </c>
      <c r="J3" s="52" t="s">
        <v>10</v>
      </c>
      <c r="K3" s="52" t="s">
        <v>11</v>
      </c>
      <c r="L3" s="52" t="s">
        <v>12</v>
      </c>
      <c r="M3" s="52" t="s">
        <v>13</v>
      </c>
      <c r="N3" s="55" t="s">
        <v>14</v>
      </c>
      <c r="O3" s="56" t="s">
        <v>20</v>
      </c>
      <c r="P3" s="56"/>
      <c r="Q3" s="56"/>
      <c r="R3" s="56"/>
      <c r="S3" s="56"/>
      <c r="T3" s="56"/>
      <c r="U3" s="56"/>
      <c r="V3" s="56"/>
      <c r="W3" s="56"/>
    </row>
    <row r="4" spans="1:1024" s="67" customFormat="1" ht="18.75">
      <c r="A4" s="58">
        <v>1</v>
      </c>
      <c r="B4" s="59" t="s">
        <v>110</v>
      </c>
      <c r="C4" s="60" t="s">
        <v>180</v>
      </c>
      <c r="D4" s="61">
        <v>7</v>
      </c>
      <c r="E4" s="62">
        <v>170</v>
      </c>
      <c r="F4" s="62">
        <v>167</v>
      </c>
      <c r="G4" s="62">
        <v>149</v>
      </c>
      <c r="H4" s="116">
        <v>164</v>
      </c>
      <c r="I4" s="62">
        <v>202</v>
      </c>
      <c r="J4" s="63">
        <f t="shared" ref="J4:J35" si="0">SUM(E4:I4)</f>
        <v>852</v>
      </c>
      <c r="K4" s="63">
        <f t="shared" ref="K4:K35" si="1">D4*(COUNT(E4:I4))</f>
        <v>35</v>
      </c>
      <c r="L4" s="63">
        <f t="shared" ref="L4:L35" si="2">SUM(J4:K4)</f>
        <v>887</v>
      </c>
      <c r="M4" s="63">
        <f t="shared" ref="M4:M35" si="3">(AVERAGE(E4:I4))</f>
        <v>170.4</v>
      </c>
      <c r="N4" s="64"/>
      <c r="O4" s="51"/>
      <c r="P4" s="65"/>
      <c r="Q4" s="65"/>
      <c r="R4" s="65"/>
      <c r="S4" s="65"/>
      <c r="T4" s="65"/>
      <c r="U4" s="65"/>
      <c r="V4" s="65"/>
      <c r="W4" s="66"/>
    </row>
    <row r="5" spans="1:1024" ht="18.75">
      <c r="A5" s="58">
        <v>2</v>
      </c>
      <c r="B5" s="59" t="s">
        <v>188</v>
      </c>
      <c r="C5" s="60" t="s">
        <v>189</v>
      </c>
      <c r="D5" s="61">
        <v>0</v>
      </c>
      <c r="E5" s="62">
        <v>228</v>
      </c>
      <c r="F5" s="62">
        <v>209</v>
      </c>
      <c r="G5" s="62">
        <v>189</v>
      </c>
      <c r="H5" s="62">
        <v>216</v>
      </c>
      <c r="I5" s="62">
        <v>196</v>
      </c>
      <c r="J5" s="63">
        <f t="shared" si="0"/>
        <v>1038</v>
      </c>
      <c r="K5" s="63">
        <f t="shared" si="1"/>
        <v>0</v>
      </c>
      <c r="L5" s="63">
        <f t="shared" si="2"/>
        <v>1038</v>
      </c>
      <c r="M5" s="63">
        <f t="shared" si="3"/>
        <v>207.6</v>
      </c>
      <c r="N5" s="68"/>
      <c r="O5" s="51"/>
      <c r="P5" s="65"/>
      <c r="Q5" s="65"/>
      <c r="R5" s="65"/>
      <c r="S5" s="65"/>
      <c r="T5" s="65"/>
      <c r="U5" s="65"/>
      <c r="V5" s="65"/>
      <c r="W5" s="66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8.75">
      <c r="A6" s="58">
        <v>3</v>
      </c>
      <c r="B6" s="59" t="s">
        <v>176</v>
      </c>
      <c r="C6" s="60" t="s">
        <v>177</v>
      </c>
      <c r="D6" s="61">
        <v>0</v>
      </c>
      <c r="E6" s="62">
        <v>174</v>
      </c>
      <c r="F6" s="62">
        <v>164</v>
      </c>
      <c r="G6" s="62">
        <v>141</v>
      </c>
      <c r="H6" s="62">
        <v>114</v>
      </c>
      <c r="I6" s="62">
        <v>143</v>
      </c>
      <c r="J6" s="63">
        <f t="shared" si="0"/>
        <v>736</v>
      </c>
      <c r="K6" s="63">
        <f t="shared" si="1"/>
        <v>0</v>
      </c>
      <c r="L6" s="63">
        <f t="shared" si="2"/>
        <v>736</v>
      </c>
      <c r="M6" s="63">
        <f t="shared" si="3"/>
        <v>147.19999999999999</v>
      </c>
      <c r="N6" s="69" t="e">
        <f>L6-#REF!</f>
        <v>#REF!</v>
      </c>
      <c r="O6" s="70"/>
      <c r="P6" s="65"/>
      <c r="Q6" s="65"/>
      <c r="R6" s="65"/>
      <c r="S6" s="65"/>
      <c r="T6" s="65"/>
      <c r="U6" s="65"/>
      <c r="V6" s="65"/>
      <c r="W6" s="6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8.75">
      <c r="A7" s="58">
        <v>4</v>
      </c>
      <c r="B7" s="59" t="s">
        <v>74</v>
      </c>
      <c r="C7" s="60" t="s">
        <v>174</v>
      </c>
      <c r="D7" s="61">
        <v>0</v>
      </c>
      <c r="E7" s="116">
        <v>217</v>
      </c>
      <c r="F7" s="62">
        <v>193</v>
      </c>
      <c r="G7" s="62">
        <v>205</v>
      </c>
      <c r="H7" s="62">
        <v>249</v>
      </c>
      <c r="I7" s="62">
        <v>159</v>
      </c>
      <c r="J7" s="63">
        <f t="shared" si="0"/>
        <v>1023</v>
      </c>
      <c r="K7" s="63">
        <f t="shared" si="1"/>
        <v>0</v>
      </c>
      <c r="L7" s="63">
        <f t="shared" si="2"/>
        <v>1023</v>
      </c>
      <c r="M7" s="63">
        <f t="shared" si="3"/>
        <v>204.6</v>
      </c>
      <c r="N7" s="69" t="e">
        <f>L7-#REF!</f>
        <v>#REF!</v>
      </c>
      <c r="O7" s="70"/>
      <c r="P7" s="65"/>
      <c r="Q7" s="65"/>
      <c r="R7" s="65"/>
      <c r="S7" s="65"/>
      <c r="T7" s="65"/>
      <c r="U7" s="65"/>
      <c r="V7" s="65"/>
      <c r="W7" s="71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8.75">
      <c r="A8" s="58">
        <v>5</v>
      </c>
      <c r="B8" s="59" t="s">
        <v>161</v>
      </c>
      <c r="C8" s="60" t="s">
        <v>186</v>
      </c>
      <c r="D8" s="61">
        <v>0</v>
      </c>
      <c r="E8" s="62">
        <v>165</v>
      </c>
      <c r="F8" s="62">
        <v>194</v>
      </c>
      <c r="G8" s="62">
        <v>192</v>
      </c>
      <c r="H8" s="62">
        <v>162</v>
      </c>
      <c r="I8" s="116">
        <v>175</v>
      </c>
      <c r="J8" s="63">
        <f t="shared" si="0"/>
        <v>888</v>
      </c>
      <c r="K8" s="63">
        <f t="shared" si="1"/>
        <v>0</v>
      </c>
      <c r="L8" s="63">
        <f t="shared" si="2"/>
        <v>888</v>
      </c>
      <c r="M8" s="63">
        <f t="shared" si="3"/>
        <v>177.6</v>
      </c>
      <c r="N8" s="69" t="e">
        <f>L8-#REF!</f>
        <v>#REF!</v>
      </c>
      <c r="O8" s="70"/>
      <c r="P8" s="65"/>
      <c r="Q8" s="65"/>
      <c r="R8" s="65"/>
      <c r="S8" s="65"/>
      <c r="T8" s="65"/>
      <c r="U8" s="65"/>
      <c r="V8" s="65"/>
      <c r="W8" s="70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8.75">
      <c r="A9" s="58">
        <v>6</v>
      </c>
      <c r="B9" s="59" t="s">
        <v>46</v>
      </c>
      <c r="C9" s="60" t="s">
        <v>183</v>
      </c>
      <c r="D9" s="61">
        <v>7</v>
      </c>
      <c r="E9" s="116">
        <v>153</v>
      </c>
      <c r="F9" s="62">
        <v>152</v>
      </c>
      <c r="G9" s="62">
        <v>201</v>
      </c>
      <c r="H9" s="62">
        <v>164</v>
      </c>
      <c r="I9" s="62">
        <v>182</v>
      </c>
      <c r="J9" s="63">
        <f t="shared" si="0"/>
        <v>852</v>
      </c>
      <c r="K9" s="63">
        <f t="shared" si="1"/>
        <v>35</v>
      </c>
      <c r="L9" s="63">
        <f t="shared" si="2"/>
        <v>887</v>
      </c>
      <c r="M9" s="63">
        <f t="shared" si="3"/>
        <v>170.4</v>
      </c>
      <c r="N9" s="68"/>
      <c r="O9" s="51"/>
      <c r="P9" s="65"/>
      <c r="Q9" s="65"/>
      <c r="R9" s="65"/>
      <c r="S9" s="65"/>
      <c r="T9" s="65"/>
      <c r="U9" s="65"/>
      <c r="V9" s="65"/>
      <c r="W9" s="70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8.75" customHeight="1">
      <c r="A10" s="58">
        <v>7</v>
      </c>
      <c r="B10" s="59" t="s">
        <v>83</v>
      </c>
      <c r="C10" s="60" t="s">
        <v>173</v>
      </c>
      <c r="D10" s="61">
        <v>3</v>
      </c>
      <c r="E10" s="62">
        <v>139</v>
      </c>
      <c r="F10" s="62">
        <v>211</v>
      </c>
      <c r="G10" s="62">
        <v>192</v>
      </c>
      <c r="H10" s="116">
        <v>162</v>
      </c>
      <c r="I10" s="62">
        <v>155</v>
      </c>
      <c r="J10" s="63">
        <f t="shared" si="0"/>
        <v>859</v>
      </c>
      <c r="K10" s="63">
        <f t="shared" si="1"/>
        <v>15</v>
      </c>
      <c r="L10" s="63">
        <f t="shared" si="2"/>
        <v>874</v>
      </c>
      <c r="M10" s="63">
        <f t="shared" si="3"/>
        <v>171.8</v>
      </c>
      <c r="N10" s="69"/>
      <c r="O10" s="70"/>
      <c r="P10" s="65"/>
      <c r="Q10" s="65"/>
      <c r="R10" s="65"/>
      <c r="S10" s="65"/>
      <c r="T10" s="65"/>
      <c r="U10" s="65"/>
      <c r="V10" s="65"/>
      <c r="W10" s="7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8.75">
      <c r="A11" s="58">
        <v>8</v>
      </c>
      <c r="B11" s="59" t="s">
        <v>135</v>
      </c>
      <c r="C11" s="60" t="s">
        <v>185</v>
      </c>
      <c r="D11" s="61">
        <v>0</v>
      </c>
      <c r="E11" s="62">
        <v>149</v>
      </c>
      <c r="F11" s="62">
        <v>144</v>
      </c>
      <c r="G11" s="62">
        <v>235</v>
      </c>
      <c r="H11" s="62">
        <v>154</v>
      </c>
      <c r="I11" s="62">
        <v>120</v>
      </c>
      <c r="J11" s="63">
        <f t="shared" si="0"/>
        <v>802</v>
      </c>
      <c r="K11" s="63">
        <f t="shared" si="1"/>
        <v>0</v>
      </c>
      <c r="L11" s="63">
        <f t="shared" si="2"/>
        <v>802</v>
      </c>
      <c r="M11" s="63">
        <f t="shared" si="3"/>
        <v>160.4</v>
      </c>
      <c r="N11" s="69" t="e">
        <f>L11-#REF!</f>
        <v>#REF!</v>
      </c>
      <c r="O11" s="70"/>
      <c r="P11" s="65"/>
      <c r="Q11" s="65"/>
      <c r="R11" s="65"/>
      <c r="S11" s="65"/>
      <c r="T11" s="65"/>
      <c r="U11" s="65"/>
      <c r="V11" s="65"/>
      <c r="W11" s="70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8.75">
      <c r="A12" s="58">
        <v>9</v>
      </c>
      <c r="B12" s="59" t="s">
        <v>60</v>
      </c>
      <c r="C12" s="60" t="s">
        <v>178</v>
      </c>
      <c r="D12" s="61">
        <v>0</v>
      </c>
      <c r="E12" s="62">
        <v>146</v>
      </c>
      <c r="F12" s="116">
        <v>208</v>
      </c>
      <c r="G12" s="62">
        <v>156</v>
      </c>
      <c r="H12" s="62">
        <v>183</v>
      </c>
      <c r="I12" s="62">
        <v>193</v>
      </c>
      <c r="J12" s="63">
        <f t="shared" si="0"/>
        <v>886</v>
      </c>
      <c r="K12" s="63">
        <f t="shared" si="1"/>
        <v>0</v>
      </c>
      <c r="L12" s="63">
        <f t="shared" si="2"/>
        <v>886</v>
      </c>
      <c r="M12" s="63">
        <f t="shared" si="3"/>
        <v>177.2</v>
      </c>
      <c r="N12" s="68"/>
      <c r="O12" s="51"/>
      <c r="P12" s="65"/>
      <c r="Q12" s="65"/>
      <c r="R12" s="65"/>
      <c r="S12" s="65"/>
      <c r="T12" s="65"/>
      <c r="U12" s="65"/>
      <c r="V12" s="65"/>
      <c r="W12" s="70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8.75">
      <c r="A13" s="58">
        <v>10</v>
      </c>
      <c r="B13" s="59" t="s">
        <v>97</v>
      </c>
      <c r="C13" s="60" t="s">
        <v>179</v>
      </c>
      <c r="D13" s="61">
        <v>0</v>
      </c>
      <c r="E13" s="62">
        <v>181</v>
      </c>
      <c r="F13" s="116">
        <v>204</v>
      </c>
      <c r="G13" s="62">
        <v>190</v>
      </c>
      <c r="H13" s="62">
        <v>163</v>
      </c>
      <c r="I13" s="62">
        <v>189</v>
      </c>
      <c r="J13" s="63">
        <f t="shared" si="0"/>
        <v>927</v>
      </c>
      <c r="K13" s="63">
        <f t="shared" si="1"/>
        <v>0</v>
      </c>
      <c r="L13" s="63">
        <f t="shared" si="2"/>
        <v>927</v>
      </c>
      <c r="M13" s="63">
        <f t="shared" si="3"/>
        <v>185.4</v>
      </c>
      <c r="N13" s="69" t="e">
        <f>L13-#REF!</f>
        <v>#REF!</v>
      </c>
      <c r="O13" s="70"/>
      <c r="P13" s="65"/>
      <c r="Q13" s="65"/>
      <c r="R13" s="65"/>
      <c r="S13" s="65"/>
      <c r="T13" s="65"/>
      <c r="U13" s="65"/>
      <c r="V13" s="65"/>
      <c r="W13" s="70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8.75">
      <c r="A14" s="58">
        <v>11</v>
      </c>
      <c r="B14" s="59" t="s">
        <v>158</v>
      </c>
      <c r="C14" s="60" t="s">
        <v>187</v>
      </c>
      <c r="D14" s="61">
        <v>25</v>
      </c>
      <c r="E14" s="62">
        <v>131</v>
      </c>
      <c r="F14" s="116">
        <v>134</v>
      </c>
      <c r="G14" s="62">
        <v>137</v>
      </c>
      <c r="H14" s="62">
        <v>148</v>
      </c>
      <c r="I14" s="62">
        <v>149</v>
      </c>
      <c r="J14" s="63">
        <f t="shared" si="0"/>
        <v>699</v>
      </c>
      <c r="K14" s="63">
        <f t="shared" si="1"/>
        <v>125</v>
      </c>
      <c r="L14" s="63">
        <f t="shared" si="2"/>
        <v>824</v>
      </c>
      <c r="M14" s="63">
        <f t="shared" si="3"/>
        <v>139.80000000000001</v>
      </c>
      <c r="N14" s="68"/>
      <c r="O14" s="51"/>
      <c r="P14" s="65"/>
      <c r="Q14" s="65"/>
      <c r="R14" s="65"/>
      <c r="S14" s="65"/>
      <c r="T14" s="65"/>
      <c r="U14" s="65"/>
      <c r="V14" s="65"/>
      <c r="W14" s="7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8.75">
      <c r="A15" s="58">
        <v>12</v>
      </c>
      <c r="B15" s="59" t="s">
        <v>109</v>
      </c>
      <c r="C15" s="60" t="s">
        <v>175</v>
      </c>
      <c r="D15" s="61">
        <v>0</v>
      </c>
      <c r="E15" s="116">
        <v>199</v>
      </c>
      <c r="F15" s="62">
        <v>195</v>
      </c>
      <c r="G15" s="62">
        <v>162</v>
      </c>
      <c r="H15" s="62">
        <v>210</v>
      </c>
      <c r="I15" s="62">
        <v>182</v>
      </c>
      <c r="J15" s="63">
        <f t="shared" si="0"/>
        <v>948</v>
      </c>
      <c r="K15" s="63">
        <f t="shared" si="1"/>
        <v>0</v>
      </c>
      <c r="L15" s="63">
        <f t="shared" si="2"/>
        <v>948</v>
      </c>
      <c r="M15" s="63">
        <f t="shared" si="3"/>
        <v>189.6</v>
      </c>
      <c r="N15" s="72">
        <f>L15-L16</f>
        <v>2</v>
      </c>
      <c r="O15" s="66"/>
      <c r="P15" s="65"/>
      <c r="Q15" s="65"/>
      <c r="R15" s="65"/>
      <c r="S15" s="65"/>
      <c r="T15" s="65"/>
      <c r="U15" s="65"/>
      <c r="V15" s="65"/>
      <c r="W15" s="7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8.75">
      <c r="A16" s="58">
        <v>13</v>
      </c>
      <c r="B16" s="59" t="s">
        <v>181</v>
      </c>
      <c r="C16" s="60" t="s">
        <v>182</v>
      </c>
      <c r="D16" s="61">
        <v>0</v>
      </c>
      <c r="E16" s="62">
        <v>215</v>
      </c>
      <c r="F16" s="62">
        <v>215</v>
      </c>
      <c r="G16" s="116">
        <v>148</v>
      </c>
      <c r="H16" s="62">
        <v>179</v>
      </c>
      <c r="I16" s="62">
        <v>189</v>
      </c>
      <c r="J16" s="63">
        <f t="shared" si="0"/>
        <v>946</v>
      </c>
      <c r="K16" s="63">
        <f t="shared" si="1"/>
        <v>0</v>
      </c>
      <c r="L16" s="63">
        <f t="shared" si="2"/>
        <v>946</v>
      </c>
      <c r="M16" s="63">
        <f t="shared" si="3"/>
        <v>189.2</v>
      </c>
      <c r="N16" s="69">
        <f>L16-L14</f>
        <v>122</v>
      </c>
      <c r="O16" s="70"/>
      <c r="P16" s="65"/>
      <c r="Q16" s="65"/>
      <c r="R16" s="65"/>
      <c r="S16" s="65"/>
      <c r="T16" s="65"/>
      <c r="U16" s="65"/>
      <c r="V16" s="65"/>
      <c r="W16" s="7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8.75">
      <c r="A17" s="58">
        <v>14</v>
      </c>
      <c r="B17" s="59" t="s">
        <v>52</v>
      </c>
      <c r="C17" s="60" t="s">
        <v>184</v>
      </c>
      <c r="D17" s="61">
        <v>0</v>
      </c>
      <c r="E17" s="62">
        <v>164</v>
      </c>
      <c r="F17" s="62">
        <v>189</v>
      </c>
      <c r="G17" s="62">
        <v>154</v>
      </c>
      <c r="H17" s="62">
        <v>202</v>
      </c>
      <c r="I17" s="116">
        <v>208</v>
      </c>
      <c r="J17" s="63">
        <f t="shared" si="0"/>
        <v>917</v>
      </c>
      <c r="K17" s="63">
        <f t="shared" si="1"/>
        <v>0</v>
      </c>
      <c r="L17" s="63">
        <f t="shared" si="2"/>
        <v>917</v>
      </c>
      <c r="M17" s="63">
        <f t="shared" si="3"/>
        <v>183.4</v>
      </c>
      <c r="N17" s="69">
        <f>L17-L11</f>
        <v>115</v>
      </c>
      <c r="O17" s="70"/>
      <c r="P17" s="65"/>
      <c r="Q17" s="65"/>
      <c r="R17" s="65"/>
      <c r="S17" s="65"/>
      <c r="T17" s="65"/>
      <c r="U17" s="65"/>
      <c r="V17" s="65"/>
      <c r="W17" s="70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8.75">
      <c r="A18" s="58">
        <v>15</v>
      </c>
      <c r="B18" s="59" t="s">
        <v>39</v>
      </c>
      <c r="C18" s="60" t="s">
        <v>171</v>
      </c>
      <c r="D18" s="61">
        <v>0</v>
      </c>
      <c r="E18" s="116">
        <v>202</v>
      </c>
      <c r="F18" s="62">
        <v>148</v>
      </c>
      <c r="G18" s="62">
        <v>211</v>
      </c>
      <c r="H18" s="62">
        <v>203</v>
      </c>
      <c r="I18" s="62">
        <v>220</v>
      </c>
      <c r="J18" s="63">
        <f t="shared" si="0"/>
        <v>984</v>
      </c>
      <c r="K18" s="63">
        <f t="shared" si="1"/>
        <v>0</v>
      </c>
      <c r="L18" s="63">
        <f t="shared" si="2"/>
        <v>984</v>
      </c>
      <c r="M18" s="63">
        <f t="shared" si="3"/>
        <v>196.8</v>
      </c>
      <c r="N18" s="73" t="e">
        <f>L18-#REF!</f>
        <v>#REF!</v>
      </c>
      <c r="O18" s="70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8.75" customHeight="1">
      <c r="A19" s="58">
        <v>16</v>
      </c>
      <c r="B19" s="59" t="s">
        <v>59</v>
      </c>
      <c r="C19" s="60" t="s">
        <v>172</v>
      </c>
      <c r="D19" s="61">
        <v>0</v>
      </c>
      <c r="E19" s="62">
        <v>193</v>
      </c>
      <c r="F19" s="62">
        <v>155</v>
      </c>
      <c r="G19" s="116">
        <v>159</v>
      </c>
      <c r="H19" s="62">
        <v>193</v>
      </c>
      <c r="I19" s="62">
        <v>220</v>
      </c>
      <c r="J19" s="63">
        <f t="shared" si="0"/>
        <v>920</v>
      </c>
      <c r="K19" s="63">
        <f t="shared" si="1"/>
        <v>0</v>
      </c>
      <c r="L19" s="63">
        <f t="shared" si="2"/>
        <v>920</v>
      </c>
      <c r="M19" s="63">
        <f t="shared" si="3"/>
        <v>184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8.75" customHeight="1">
      <c r="A20" s="58">
        <v>17</v>
      </c>
      <c r="B20" s="59" t="s">
        <v>40</v>
      </c>
      <c r="C20" s="60"/>
      <c r="D20" s="61">
        <v>25</v>
      </c>
      <c r="E20" s="62"/>
      <c r="F20" s="62"/>
      <c r="G20" s="62"/>
      <c r="H20" s="62"/>
      <c r="I20" s="62"/>
      <c r="J20" s="63">
        <f t="shared" si="0"/>
        <v>0</v>
      </c>
      <c r="K20" s="63">
        <f t="shared" si="1"/>
        <v>0</v>
      </c>
      <c r="L20" s="63">
        <f t="shared" si="2"/>
        <v>0</v>
      </c>
      <c r="M20" s="63" t="e">
        <f t="shared" si="3"/>
        <v>#DIV/0!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8.75">
      <c r="A21" s="58">
        <v>18</v>
      </c>
      <c r="B21" s="59" t="s">
        <v>41</v>
      </c>
      <c r="C21" s="60"/>
      <c r="D21" s="61">
        <v>0</v>
      </c>
      <c r="E21" s="62"/>
      <c r="F21" s="62"/>
      <c r="G21" s="62"/>
      <c r="H21" s="62"/>
      <c r="I21" s="62"/>
      <c r="J21" s="63">
        <f t="shared" si="0"/>
        <v>0</v>
      </c>
      <c r="K21" s="63">
        <f t="shared" si="1"/>
        <v>0</v>
      </c>
      <c r="L21" s="63">
        <f t="shared" si="2"/>
        <v>0</v>
      </c>
      <c r="M21" s="63" t="e">
        <f t="shared" si="3"/>
        <v>#DIV/0!</v>
      </c>
      <c r="N21" s="73" t="e">
        <f>L21-#REF!</f>
        <v>#REF!</v>
      </c>
      <c r="O21" s="70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8.75">
      <c r="A22" s="58">
        <v>19</v>
      </c>
      <c r="B22" s="59" t="s">
        <v>42</v>
      </c>
      <c r="C22" s="60"/>
      <c r="D22" s="61">
        <v>21</v>
      </c>
      <c r="E22" s="62"/>
      <c r="F22" s="62"/>
      <c r="G22" s="62"/>
      <c r="H22" s="62"/>
      <c r="I22" s="62"/>
      <c r="J22" s="63">
        <f t="shared" si="0"/>
        <v>0</v>
      </c>
      <c r="K22" s="63">
        <f t="shared" si="1"/>
        <v>0</v>
      </c>
      <c r="L22" s="63">
        <f t="shared" si="2"/>
        <v>0</v>
      </c>
      <c r="M22" s="63" t="e">
        <f t="shared" si="3"/>
        <v>#DIV/0!</v>
      </c>
      <c r="N22" s="73" t="e">
        <f>L22-#REF!</f>
        <v>#REF!</v>
      </c>
      <c r="O22" s="70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8.75">
      <c r="A23" s="58">
        <v>20</v>
      </c>
      <c r="B23" s="59" t="s">
        <v>43</v>
      </c>
      <c r="C23" s="60"/>
      <c r="D23" s="61">
        <v>3</v>
      </c>
      <c r="E23" s="62"/>
      <c r="F23" s="62"/>
      <c r="G23" s="62"/>
      <c r="H23" s="62"/>
      <c r="I23" s="62"/>
      <c r="J23" s="63">
        <f t="shared" si="0"/>
        <v>0</v>
      </c>
      <c r="K23" s="63">
        <f t="shared" si="1"/>
        <v>0</v>
      </c>
      <c r="L23" s="63">
        <f t="shared" si="2"/>
        <v>0</v>
      </c>
      <c r="M23" s="63" t="e">
        <f t="shared" si="3"/>
        <v>#DIV/0!</v>
      </c>
      <c r="N23" s="74">
        <f>L23-L25</f>
        <v>0</v>
      </c>
      <c r="O23" s="66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8.75">
      <c r="A24" s="58">
        <v>21</v>
      </c>
      <c r="B24" s="59" t="s">
        <v>44</v>
      </c>
      <c r="C24" s="60"/>
      <c r="D24" s="61">
        <v>0</v>
      </c>
      <c r="E24" s="62"/>
      <c r="F24" s="62"/>
      <c r="G24" s="62"/>
      <c r="H24" s="62"/>
      <c r="I24" s="62"/>
      <c r="J24" s="63">
        <f t="shared" si="0"/>
        <v>0</v>
      </c>
      <c r="K24" s="63">
        <f t="shared" si="1"/>
        <v>0</v>
      </c>
      <c r="L24" s="63">
        <f t="shared" si="2"/>
        <v>0</v>
      </c>
      <c r="M24" s="63" t="e">
        <f t="shared" si="3"/>
        <v>#DIV/0!</v>
      </c>
      <c r="N24" s="73" t="e">
        <f>L24-#REF!</f>
        <v>#REF!</v>
      </c>
      <c r="O24" s="70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8.75">
      <c r="A25" s="58">
        <v>22</v>
      </c>
      <c r="B25" s="59" t="s">
        <v>45</v>
      </c>
      <c r="C25" s="60"/>
      <c r="D25" s="61">
        <v>1</v>
      </c>
      <c r="E25" s="62"/>
      <c r="F25" s="62"/>
      <c r="G25" s="62"/>
      <c r="H25" s="62"/>
      <c r="I25" s="62"/>
      <c r="J25" s="63">
        <f t="shared" si="0"/>
        <v>0</v>
      </c>
      <c r="K25" s="63">
        <f t="shared" si="1"/>
        <v>0</v>
      </c>
      <c r="L25" s="63">
        <f t="shared" si="2"/>
        <v>0</v>
      </c>
      <c r="M25" s="63" t="e">
        <f t="shared" si="3"/>
        <v>#DIV/0!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8.75">
      <c r="A26" s="58">
        <v>23</v>
      </c>
      <c r="B26" s="59" t="s">
        <v>47</v>
      </c>
      <c r="C26" s="60"/>
      <c r="D26" s="61">
        <v>0</v>
      </c>
      <c r="E26" s="62"/>
      <c r="F26" s="62"/>
      <c r="G26" s="62"/>
      <c r="H26" s="62"/>
      <c r="I26" s="62"/>
      <c r="J26" s="63">
        <f t="shared" si="0"/>
        <v>0</v>
      </c>
      <c r="K26" s="63">
        <f t="shared" si="1"/>
        <v>0</v>
      </c>
      <c r="L26" s="63">
        <f t="shared" si="2"/>
        <v>0</v>
      </c>
      <c r="M26" s="63" t="e">
        <f t="shared" si="3"/>
        <v>#DIV/0!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8.75">
      <c r="A27" s="58">
        <v>24</v>
      </c>
      <c r="B27" s="59" t="s">
        <v>48</v>
      </c>
      <c r="C27" s="60"/>
      <c r="D27" s="61">
        <v>25</v>
      </c>
      <c r="E27" s="62"/>
      <c r="F27" s="62"/>
      <c r="G27" s="62"/>
      <c r="H27" s="62"/>
      <c r="I27" s="62"/>
      <c r="J27" s="63">
        <f t="shared" si="0"/>
        <v>0</v>
      </c>
      <c r="K27" s="63">
        <f t="shared" si="1"/>
        <v>0</v>
      </c>
      <c r="L27" s="63">
        <f t="shared" si="2"/>
        <v>0</v>
      </c>
      <c r="M27" s="63" t="e">
        <f t="shared" si="3"/>
        <v>#DIV/0!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8.75">
      <c r="A28" s="58">
        <v>25</v>
      </c>
      <c r="B28" s="59" t="s">
        <v>49</v>
      </c>
      <c r="C28" s="60"/>
      <c r="D28" s="61">
        <v>18</v>
      </c>
      <c r="E28" s="62"/>
      <c r="F28" s="62"/>
      <c r="G28" s="62"/>
      <c r="H28" s="62"/>
      <c r="I28" s="62"/>
      <c r="J28" s="63">
        <f t="shared" si="0"/>
        <v>0</v>
      </c>
      <c r="K28" s="63">
        <f t="shared" si="1"/>
        <v>0</v>
      </c>
      <c r="L28" s="63">
        <f t="shared" si="2"/>
        <v>0</v>
      </c>
      <c r="M28" s="63" t="e">
        <f t="shared" si="3"/>
        <v>#DIV/0!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8.75">
      <c r="A29" s="58">
        <v>26</v>
      </c>
      <c r="B29" s="59" t="s">
        <v>50</v>
      </c>
      <c r="C29" s="60"/>
      <c r="D29" s="61">
        <v>25</v>
      </c>
      <c r="E29" s="62"/>
      <c r="F29" s="62"/>
      <c r="G29" s="62"/>
      <c r="H29" s="62"/>
      <c r="I29" s="62"/>
      <c r="J29" s="63">
        <f t="shared" si="0"/>
        <v>0</v>
      </c>
      <c r="K29" s="63">
        <f t="shared" si="1"/>
        <v>0</v>
      </c>
      <c r="L29" s="63">
        <f t="shared" si="2"/>
        <v>0</v>
      </c>
      <c r="M29" s="63" t="e">
        <f t="shared" si="3"/>
        <v>#DIV/0!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8.75" customHeight="1">
      <c r="A30" s="58">
        <v>27</v>
      </c>
      <c r="B30" s="59" t="s">
        <v>51</v>
      </c>
      <c r="C30" s="60"/>
      <c r="D30" s="61">
        <v>25</v>
      </c>
      <c r="E30" s="62"/>
      <c r="F30" s="62"/>
      <c r="G30" s="62"/>
      <c r="H30" s="62"/>
      <c r="I30" s="62"/>
      <c r="J30" s="63">
        <f t="shared" si="0"/>
        <v>0</v>
      </c>
      <c r="K30" s="63">
        <f t="shared" si="1"/>
        <v>0</v>
      </c>
      <c r="L30" s="63">
        <f t="shared" si="2"/>
        <v>0</v>
      </c>
      <c r="M30" s="63" t="e">
        <f t="shared" si="3"/>
        <v>#DIV/0!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78" customFormat="1" ht="18.75">
      <c r="A31" s="32">
        <v>28</v>
      </c>
      <c r="B31" s="59" t="s">
        <v>53</v>
      </c>
      <c r="C31" s="60"/>
      <c r="D31" s="61">
        <v>25</v>
      </c>
      <c r="E31" s="62"/>
      <c r="F31" s="62"/>
      <c r="G31" s="62"/>
      <c r="H31" s="62"/>
      <c r="I31" s="62"/>
      <c r="J31" s="63">
        <f t="shared" si="0"/>
        <v>0</v>
      </c>
      <c r="K31" s="63">
        <f t="shared" si="1"/>
        <v>0</v>
      </c>
      <c r="L31" s="63">
        <f t="shared" si="2"/>
        <v>0</v>
      </c>
      <c r="M31" s="63" t="e">
        <f t="shared" si="3"/>
        <v>#DIV/0!</v>
      </c>
      <c r="N31" s="75"/>
      <c r="O31" s="75"/>
      <c r="P31" s="76"/>
      <c r="Q31" s="76"/>
      <c r="R31" s="76"/>
      <c r="S31" s="76"/>
      <c r="T31" s="76"/>
      <c r="U31" s="76"/>
      <c r="V31" s="76"/>
      <c r="W31" s="77"/>
    </row>
    <row r="32" spans="1:1024" s="78" customFormat="1" ht="18.75">
      <c r="A32" s="32">
        <v>29</v>
      </c>
      <c r="B32" s="59" t="s">
        <v>54</v>
      </c>
      <c r="C32" s="60"/>
      <c r="D32" s="61">
        <v>25</v>
      </c>
      <c r="E32" s="62"/>
      <c r="F32" s="62"/>
      <c r="G32" s="62"/>
      <c r="H32" s="62"/>
      <c r="I32" s="62"/>
      <c r="J32" s="63">
        <f t="shared" si="0"/>
        <v>0</v>
      </c>
      <c r="K32" s="63">
        <f t="shared" si="1"/>
        <v>0</v>
      </c>
      <c r="L32" s="63">
        <f t="shared" si="2"/>
        <v>0</v>
      </c>
      <c r="M32" s="63" t="e">
        <f t="shared" si="3"/>
        <v>#DIV/0!</v>
      </c>
      <c r="N32" s="75"/>
      <c r="O32" s="75"/>
      <c r="P32" s="76"/>
      <c r="Q32" s="76"/>
      <c r="R32" s="76"/>
      <c r="S32" s="76"/>
      <c r="T32" s="76"/>
      <c r="U32" s="76"/>
      <c r="V32" s="76"/>
      <c r="W32" s="77"/>
    </row>
    <row r="33" spans="1:13" ht="18.75">
      <c r="A33" s="58">
        <v>30</v>
      </c>
      <c r="B33" s="59" t="s">
        <v>55</v>
      </c>
      <c r="C33" s="60"/>
      <c r="D33" s="61">
        <v>5</v>
      </c>
      <c r="E33" s="62"/>
      <c r="F33" s="62"/>
      <c r="G33" s="62"/>
      <c r="H33" s="62"/>
      <c r="I33" s="62"/>
      <c r="J33" s="63">
        <f t="shared" si="0"/>
        <v>0</v>
      </c>
      <c r="K33" s="63">
        <f t="shared" si="1"/>
        <v>0</v>
      </c>
      <c r="L33" s="63">
        <f t="shared" si="2"/>
        <v>0</v>
      </c>
      <c r="M33" s="63" t="e">
        <f t="shared" si="3"/>
        <v>#DIV/0!</v>
      </c>
    </row>
    <row r="34" spans="1:13" ht="18.75">
      <c r="A34" s="58">
        <v>31</v>
      </c>
      <c r="B34" s="59" t="s">
        <v>56</v>
      </c>
      <c r="C34" s="60"/>
      <c r="D34" s="61">
        <v>7</v>
      </c>
      <c r="E34" s="62"/>
      <c r="F34" s="62"/>
      <c r="G34" s="62"/>
      <c r="H34" s="62"/>
      <c r="I34" s="62"/>
      <c r="J34" s="63">
        <f t="shared" si="0"/>
        <v>0</v>
      </c>
      <c r="K34" s="63">
        <f t="shared" si="1"/>
        <v>0</v>
      </c>
      <c r="L34" s="63">
        <f t="shared" si="2"/>
        <v>0</v>
      </c>
      <c r="M34" s="63" t="e">
        <f t="shared" si="3"/>
        <v>#DIV/0!</v>
      </c>
    </row>
    <row r="35" spans="1:13" ht="18.75">
      <c r="A35" s="58">
        <v>32</v>
      </c>
      <c r="B35" s="59" t="s">
        <v>57</v>
      </c>
      <c r="C35" s="60"/>
      <c r="D35" s="61">
        <v>25</v>
      </c>
      <c r="E35" s="60"/>
      <c r="F35" s="62"/>
      <c r="G35" s="60"/>
      <c r="H35" s="60"/>
      <c r="I35" s="60"/>
      <c r="J35" s="63">
        <f t="shared" si="0"/>
        <v>0</v>
      </c>
      <c r="K35" s="63">
        <f t="shared" si="1"/>
        <v>0</v>
      </c>
      <c r="L35" s="63">
        <f t="shared" si="2"/>
        <v>0</v>
      </c>
      <c r="M35" s="63" t="e">
        <f t="shared" si="3"/>
        <v>#DIV/0!</v>
      </c>
    </row>
    <row r="36" spans="1:13" ht="18.75">
      <c r="A36" s="58">
        <v>33</v>
      </c>
      <c r="B36" s="59" t="s">
        <v>58</v>
      </c>
      <c r="C36" s="60"/>
      <c r="D36" s="61">
        <v>25</v>
      </c>
      <c r="E36" s="60"/>
      <c r="F36" s="60"/>
      <c r="G36" s="62"/>
      <c r="H36" s="60"/>
      <c r="I36" s="79"/>
      <c r="J36" s="63">
        <f t="shared" ref="J36:J67" si="4">SUM(E36:I36)</f>
        <v>0</v>
      </c>
      <c r="K36" s="63">
        <f t="shared" ref="K36:K67" si="5">D36*(COUNT(E36:I36))</f>
        <v>0</v>
      </c>
      <c r="L36" s="63">
        <f t="shared" ref="L36:L67" si="6">SUM(J36:K36)</f>
        <v>0</v>
      </c>
      <c r="M36" s="63" t="e">
        <f t="shared" ref="M36:M67" si="7">(AVERAGE(E36:I36))</f>
        <v>#DIV/0!</v>
      </c>
    </row>
    <row r="37" spans="1:13" ht="18.75">
      <c r="A37" s="58">
        <v>34</v>
      </c>
      <c r="B37" s="59" t="s">
        <v>61</v>
      </c>
      <c r="C37" s="60"/>
      <c r="D37" s="61">
        <v>0</v>
      </c>
      <c r="E37" s="60"/>
      <c r="F37" s="60"/>
      <c r="G37" s="62"/>
      <c r="H37" s="60"/>
      <c r="I37" s="79"/>
      <c r="J37" s="63">
        <f t="shared" si="4"/>
        <v>0</v>
      </c>
      <c r="K37" s="63">
        <f t="shared" si="5"/>
        <v>0</v>
      </c>
      <c r="L37" s="63">
        <f t="shared" si="6"/>
        <v>0</v>
      </c>
      <c r="M37" s="63" t="e">
        <f t="shared" si="7"/>
        <v>#DIV/0!</v>
      </c>
    </row>
    <row r="38" spans="1:13" ht="18.75">
      <c r="A38" s="58">
        <v>35</v>
      </c>
      <c r="B38" s="59" t="s">
        <v>62</v>
      </c>
      <c r="C38" s="60"/>
      <c r="D38" s="61">
        <v>0</v>
      </c>
      <c r="E38" s="60"/>
      <c r="F38" s="60"/>
      <c r="G38" s="62"/>
      <c r="H38" s="60"/>
      <c r="I38" s="79"/>
      <c r="J38" s="63">
        <f t="shared" si="4"/>
        <v>0</v>
      </c>
      <c r="K38" s="63">
        <f t="shared" si="5"/>
        <v>0</v>
      </c>
      <c r="L38" s="63">
        <f t="shared" si="6"/>
        <v>0</v>
      </c>
      <c r="M38" s="63" t="e">
        <f t="shared" si="7"/>
        <v>#DIV/0!</v>
      </c>
    </row>
    <row r="39" spans="1:13" ht="18.75">
      <c r="A39" s="58">
        <v>36</v>
      </c>
      <c r="B39" s="59" t="s">
        <v>63</v>
      </c>
      <c r="C39" s="60"/>
      <c r="D39" s="61">
        <v>17</v>
      </c>
      <c r="E39" s="60"/>
      <c r="F39" s="60"/>
      <c r="G39" s="62"/>
      <c r="H39" s="60"/>
      <c r="I39" s="79"/>
      <c r="J39" s="63">
        <f t="shared" si="4"/>
        <v>0</v>
      </c>
      <c r="K39" s="63">
        <f t="shared" si="5"/>
        <v>0</v>
      </c>
      <c r="L39" s="63">
        <f t="shared" si="6"/>
        <v>0</v>
      </c>
      <c r="M39" s="63" t="e">
        <f t="shared" si="7"/>
        <v>#DIV/0!</v>
      </c>
    </row>
    <row r="40" spans="1:13" ht="18.75">
      <c r="A40" s="58">
        <v>37</v>
      </c>
      <c r="B40" s="59" t="s">
        <v>64</v>
      </c>
      <c r="C40" s="60"/>
      <c r="D40" s="61">
        <v>0</v>
      </c>
      <c r="E40" s="60"/>
      <c r="F40" s="60"/>
      <c r="G40" s="62"/>
      <c r="H40" s="60"/>
      <c r="I40" s="79"/>
      <c r="J40" s="63">
        <f t="shared" si="4"/>
        <v>0</v>
      </c>
      <c r="K40" s="63">
        <f t="shared" si="5"/>
        <v>0</v>
      </c>
      <c r="L40" s="63">
        <f t="shared" si="6"/>
        <v>0</v>
      </c>
      <c r="M40" s="63" t="e">
        <f t="shared" si="7"/>
        <v>#DIV/0!</v>
      </c>
    </row>
    <row r="41" spans="1:13" ht="18.75">
      <c r="A41" s="58">
        <v>38</v>
      </c>
      <c r="B41" s="59" t="s">
        <v>65</v>
      </c>
      <c r="C41" s="60"/>
      <c r="D41" s="61">
        <v>25</v>
      </c>
      <c r="E41" s="60"/>
      <c r="F41" s="60"/>
      <c r="G41" s="62"/>
      <c r="H41" s="60"/>
      <c r="I41" s="79"/>
      <c r="J41" s="63">
        <f t="shared" si="4"/>
        <v>0</v>
      </c>
      <c r="K41" s="63">
        <f t="shared" si="5"/>
        <v>0</v>
      </c>
      <c r="L41" s="63">
        <f t="shared" si="6"/>
        <v>0</v>
      </c>
      <c r="M41" s="63" t="e">
        <f t="shared" si="7"/>
        <v>#DIV/0!</v>
      </c>
    </row>
    <row r="42" spans="1:13" ht="18.75">
      <c r="A42" s="58">
        <v>39</v>
      </c>
      <c r="B42" s="59" t="s">
        <v>66</v>
      </c>
      <c r="C42" s="60"/>
      <c r="D42" s="61">
        <v>20</v>
      </c>
      <c r="E42" s="60"/>
      <c r="F42" s="60"/>
      <c r="G42" s="62"/>
      <c r="H42" s="60"/>
      <c r="I42" s="79"/>
      <c r="J42" s="63">
        <f t="shared" si="4"/>
        <v>0</v>
      </c>
      <c r="K42" s="63">
        <f t="shared" si="5"/>
        <v>0</v>
      </c>
      <c r="L42" s="63">
        <f t="shared" si="6"/>
        <v>0</v>
      </c>
      <c r="M42" s="63" t="e">
        <f t="shared" si="7"/>
        <v>#DIV/0!</v>
      </c>
    </row>
    <row r="43" spans="1:13" ht="18.75">
      <c r="A43" s="58">
        <v>40</v>
      </c>
      <c r="B43" s="59" t="s">
        <v>67</v>
      </c>
      <c r="C43" s="60"/>
      <c r="D43" s="61">
        <v>0</v>
      </c>
      <c r="E43" s="60"/>
      <c r="F43" s="60"/>
      <c r="G43" s="62"/>
      <c r="H43" s="60"/>
      <c r="I43" s="79"/>
      <c r="J43" s="63">
        <f t="shared" si="4"/>
        <v>0</v>
      </c>
      <c r="K43" s="63">
        <f t="shared" si="5"/>
        <v>0</v>
      </c>
      <c r="L43" s="63">
        <f t="shared" si="6"/>
        <v>0</v>
      </c>
      <c r="M43" s="63" t="e">
        <f t="shared" si="7"/>
        <v>#DIV/0!</v>
      </c>
    </row>
    <row r="44" spans="1:13" ht="18.75">
      <c r="A44" s="58">
        <v>41</v>
      </c>
      <c r="B44" s="59" t="s">
        <v>68</v>
      </c>
      <c r="C44" s="60"/>
      <c r="D44" s="61">
        <v>24</v>
      </c>
      <c r="E44" s="60"/>
      <c r="F44" s="60"/>
      <c r="G44" s="62"/>
      <c r="H44" s="60"/>
      <c r="I44" s="79"/>
      <c r="J44" s="63">
        <f t="shared" si="4"/>
        <v>0</v>
      </c>
      <c r="K44" s="63">
        <f t="shared" si="5"/>
        <v>0</v>
      </c>
      <c r="L44" s="63">
        <f t="shared" si="6"/>
        <v>0</v>
      </c>
      <c r="M44" s="63" t="e">
        <f t="shared" si="7"/>
        <v>#DIV/0!</v>
      </c>
    </row>
    <row r="45" spans="1:13" ht="18.75">
      <c r="A45" s="58">
        <v>42</v>
      </c>
      <c r="B45" s="59" t="s">
        <v>69</v>
      </c>
      <c r="C45" s="60"/>
      <c r="D45" s="61">
        <v>16</v>
      </c>
      <c r="E45" s="60"/>
      <c r="F45" s="60"/>
      <c r="G45" s="62"/>
      <c r="H45" s="60"/>
      <c r="I45" s="79"/>
      <c r="J45" s="63">
        <f t="shared" si="4"/>
        <v>0</v>
      </c>
      <c r="K45" s="63">
        <f t="shared" si="5"/>
        <v>0</v>
      </c>
      <c r="L45" s="63">
        <f t="shared" si="6"/>
        <v>0</v>
      </c>
      <c r="M45" s="63" t="e">
        <f t="shared" si="7"/>
        <v>#DIV/0!</v>
      </c>
    </row>
    <row r="46" spans="1:13" ht="18.75">
      <c r="A46" s="58">
        <v>43</v>
      </c>
      <c r="B46" s="59" t="s">
        <v>70</v>
      </c>
      <c r="C46" s="60"/>
      <c r="D46" s="61">
        <v>25</v>
      </c>
      <c r="E46" s="60"/>
      <c r="F46" s="60"/>
      <c r="G46" s="62"/>
      <c r="H46" s="60"/>
      <c r="I46" s="79"/>
      <c r="J46" s="63">
        <f t="shared" si="4"/>
        <v>0</v>
      </c>
      <c r="K46" s="63">
        <f t="shared" si="5"/>
        <v>0</v>
      </c>
      <c r="L46" s="63">
        <f t="shared" si="6"/>
        <v>0</v>
      </c>
      <c r="M46" s="63" t="e">
        <f t="shared" si="7"/>
        <v>#DIV/0!</v>
      </c>
    </row>
    <row r="47" spans="1:13" ht="18.75">
      <c r="A47" s="58">
        <v>44</v>
      </c>
      <c r="B47" s="59" t="s">
        <v>71</v>
      </c>
      <c r="C47" s="60"/>
      <c r="D47" s="61">
        <v>8</v>
      </c>
      <c r="E47" s="60"/>
      <c r="F47" s="60"/>
      <c r="G47" s="62"/>
      <c r="H47" s="60"/>
      <c r="I47" s="79"/>
      <c r="J47" s="63">
        <f t="shared" si="4"/>
        <v>0</v>
      </c>
      <c r="K47" s="63">
        <f t="shared" si="5"/>
        <v>0</v>
      </c>
      <c r="L47" s="63">
        <f t="shared" si="6"/>
        <v>0</v>
      </c>
      <c r="M47" s="63" t="e">
        <f t="shared" si="7"/>
        <v>#DIV/0!</v>
      </c>
    </row>
    <row r="48" spans="1:13" ht="18.75">
      <c r="A48" s="58">
        <v>45</v>
      </c>
      <c r="B48" s="59" t="s">
        <v>72</v>
      </c>
      <c r="C48" s="60"/>
      <c r="D48" s="61">
        <v>0</v>
      </c>
      <c r="E48" s="60"/>
      <c r="F48" s="60"/>
      <c r="G48" s="62"/>
      <c r="H48" s="60"/>
      <c r="I48" s="79"/>
      <c r="J48" s="63">
        <f t="shared" si="4"/>
        <v>0</v>
      </c>
      <c r="K48" s="63">
        <f t="shared" si="5"/>
        <v>0</v>
      </c>
      <c r="L48" s="63">
        <f t="shared" si="6"/>
        <v>0</v>
      </c>
      <c r="M48" s="63" t="e">
        <f t="shared" si="7"/>
        <v>#DIV/0!</v>
      </c>
    </row>
    <row r="49" spans="1:13" ht="18.75">
      <c r="A49" s="58">
        <v>46</v>
      </c>
      <c r="B49" s="59" t="s">
        <v>73</v>
      </c>
      <c r="C49" s="60"/>
      <c r="D49" s="61">
        <v>2</v>
      </c>
      <c r="E49" s="60"/>
      <c r="F49" s="60"/>
      <c r="G49" s="62"/>
      <c r="H49" s="60"/>
      <c r="I49" s="79"/>
      <c r="J49" s="63">
        <f t="shared" si="4"/>
        <v>0</v>
      </c>
      <c r="K49" s="63">
        <f t="shared" si="5"/>
        <v>0</v>
      </c>
      <c r="L49" s="63">
        <f t="shared" si="6"/>
        <v>0</v>
      </c>
      <c r="M49" s="63" t="e">
        <f t="shared" si="7"/>
        <v>#DIV/0!</v>
      </c>
    </row>
    <row r="50" spans="1:13" ht="18.75">
      <c r="A50" s="58">
        <v>47</v>
      </c>
      <c r="B50" s="59" t="s">
        <v>75</v>
      </c>
      <c r="C50" s="60"/>
      <c r="D50" s="61">
        <v>0</v>
      </c>
      <c r="E50" s="60"/>
      <c r="F50" s="60"/>
      <c r="G50" s="62"/>
      <c r="H50" s="60"/>
      <c r="I50" s="79"/>
      <c r="J50" s="63">
        <f t="shared" si="4"/>
        <v>0</v>
      </c>
      <c r="K50" s="63">
        <f t="shared" si="5"/>
        <v>0</v>
      </c>
      <c r="L50" s="63">
        <f t="shared" si="6"/>
        <v>0</v>
      </c>
      <c r="M50" s="63" t="e">
        <f t="shared" si="7"/>
        <v>#DIV/0!</v>
      </c>
    </row>
    <row r="51" spans="1:13" ht="18.75">
      <c r="A51" s="58">
        <v>48</v>
      </c>
      <c r="B51" s="59" t="s">
        <v>76</v>
      </c>
      <c r="C51" s="60"/>
      <c r="D51" s="61">
        <v>11</v>
      </c>
      <c r="E51" s="60"/>
      <c r="F51" s="60"/>
      <c r="G51" s="62"/>
      <c r="H51" s="60"/>
      <c r="I51" s="79"/>
      <c r="J51" s="63">
        <f t="shared" si="4"/>
        <v>0</v>
      </c>
      <c r="K51" s="63">
        <f t="shared" si="5"/>
        <v>0</v>
      </c>
      <c r="L51" s="63">
        <f t="shared" si="6"/>
        <v>0</v>
      </c>
      <c r="M51" s="63" t="e">
        <f t="shared" si="7"/>
        <v>#DIV/0!</v>
      </c>
    </row>
    <row r="52" spans="1:13" ht="18.75">
      <c r="A52" s="58">
        <v>49</v>
      </c>
      <c r="B52" s="59" t="s">
        <v>77</v>
      </c>
      <c r="C52" s="60"/>
      <c r="D52" s="61">
        <v>25</v>
      </c>
      <c r="E52" s="60"/>
      <c r="F52" s="60"/>
      <c r="G52" s="62"/>
      <c r="H52" s="60"/>
      <c r="I52" s="79"/>
      <c r="J52" s="63">
        <f t="shared" si="4"/>
        <v>0</v>
      </c>
      <c r="K52" s="63">
        <f t="shared" si="5"/>
        <v>0</v>
      </c>
      <c r="L52" s="63">
        <f t="shared" si="6"/>
        <v>0</v>
      </c>
      <c r="M52" s="63" t="e">
        <f t="shared" si="7"/>
        <v>#DIV/0!</v>
      </c>
    </row>
    <row r="53" spans="1:13" ht="18.75">
      <c r="A53" s="58">
        <v>50</v>
      </c>
      <c r="B53" s="59" t="s">
        <v>78</v>
      </c>
      <c r="C53" s="60"/>
      <c r="D53" s="61">
        <v>0</v>
      </c>
      <c r="E53" s="60"/>
      <c r="F53" s="60"/>
      <c r="G53" s="62"/>
      <c r="H53" s="60"/>
      <c r="I53" s="79"/>
      <c r="J53" s="63">
        <f t="shared" si="4"/>
        <v>0</v>
      </c>
      <c r="K53" s="63">
        <f t="shared" si="5"/>
        <v>0</v>
      </c>
      <c r="L53" s="63">
        <f t="shared" si="6"/>
        <v>0</v>
      </c>
      <c r="M53" s="63" t="e">
        <f t="shared" si="7"/>
        <v>#DIV/0!</v>
      </c>
    </row>
    <row r="54" spans="1:13" ht="18.75">
      <c r="A54" s="58">
        <v>51</v>
      </c>
      <c r="B54" s="59" t="s">
        <v>79</v>
      </c>
      <c r="C54" s="60"/>
      <c r="D54" s="61">
        <v>25</v>
      </c>
      <c r="E54" s="60"/>
      <c r="F54" s="60"/>
      <c r="G54" s="62"/>
      <c r="H54" s="60"/>
      <c r="I54" s="79"/>
      <c r="J54" s="63">
        <f t="shared" si="4"/>
        <v>0</v>
      </c>
      <c r="K54" s="63">
        <f t="shared" si="5"/>
        <v>0</v>
      </c>
      <c r="L54" s="63">
        <f t="shared" si="6"/>
        <v>0</v>
      </c>
      <c r="M54" s="63" t="e">
        <f t="shared" si="7"/>
        <v>#DIV/0!</v>
      </c>
    </row>
    <row r="55" spans="1:13" ht="18.75">
      <c r="A55" s="58">
        <v>52</v>
      </c>
      <c r="B55" s="59" t="s">
        <v>80</v>
      </c>
      <c r="C55" s="60"/>
      <c r="D55" s="61">
        <v>21</v>
      </c>
      <c r="E55" s="60"/>
      <c r="F55" s="60"/>
      <c r="G55" s="62"/>
      <c r="H55" s="60"/>
      <c r="I55" s="79"/>
      <c r="J55" s="63">
        <f t="shared" si="4"/>
        <v>0</v>
      </c>
      <c r="K55" s="63">
        <f t="shared" si="5"/>
        <v>0</v>
      </c>
      <c r="L55" s="63">
        <f t="shared" si="6"/>
        <v>0</v>
      </c>
      <c r="M55" s="63" t="e">
        <f t="shared" si="7"/>
        <v>#DIV/0!</v>
      </c>
    </row>
    <row r="56" spans="1:13" ht="18.75">
      <c r="A56" s="58">
        <v>53</v>
      </c>
      <c r="B56" s="59" t="s">
        <v>80</v>
      </c>
      <c r="C56" s="60"/>
      <c r="D56" s="61">
        <v>23</v>
      </c>
      <c r="E56" s="60"/>
      <c r="F56" s="60"/>
      <c r="G56" s="62"/>
      <c r="H56" s="60"/>
      <c r="I56" s="79"/>
      <c r="J56" s="63">
        <f t="shared" si="4"/>
        <v>0</v>
      </c>
      <c r="K56" s="63">
        <f t="shared" si="5"/>
        <v>0</v>
      </c>
      <c r="L56" s="63">
        <f t="shared" si="6"/>
        <v>0</v>
      </c>
      <c r="M56" s="63" t="e">
        <f t="shared" si="7"/>
        <v>#DIV/0!</v>
      </c>
    </row>
    <row r="57" spans="1:13" ht="18.75">
      <c r="A57" s="58">
        <v>54</v>
      </c>
      <c r="B57" s="59" t="s">
        <v>81</v>
      </c>
      <c r="C57" s="60"/>
      <c r="D57" s="61">
        <v>0</v>
      </c>
      <c r="E57" s="60"/>
      <c r="F57" s="60"/>
      <c r="G57" s="62"/>
      <c r="H57" s="60"/>
      <c r="I57" s="79"/>
      <c r="J57" s="63">
        <f t="shared" si="4"/>
        <v>0</v>
      </c>
      <c r="K57" s="63">
        <f t="shared" si="5"/>
        <v>0</v>
      </c>
      <c r="L57" s="63">
        <f t="shared" si="6"/>
        <v>0</v>
      </c>
      <c r="M57" s="63" t="e">
        <f t="shared" si="7"/>
        <v>#DIV/0!</v>
      </c>
    </row>
    <row r="58" spans="1:13" ht="18.75">
      <c r="A58" s="58">
        <v>55</v>
      </c>
      <c r="B58" s="59" t="s">
        <v>82</v>
      </c>
      <c r="C58" s="60"/>
      <c r="D58" s="61">
        <v>14</v>
      </c>
      <c r="E58" s="60"/>
      <c r="F58" s="60"/>
      <c r="G58" s="62"/>
      <c r="H58" s="60"/>
      <c r="I58" s="79"/>
      <c r="J58" s="63">
        <f t="shared" si="4"/>
        <v>0</v>
      </c>
      <c r="K58" s="63">
        <f t="shared" si="5"/>
        <v>0</v>
      </c>
      <c r="L58" s="63">
        <f t="shared" si="6"/>
        <v>0</v>
      </c>
      <c r="M58" s="63" t="e">
        <f t="shared" si="7"/>
        <v>#DIV/0!</v>
      </c>
    </row>
    <row r="59" spans="1:13" ht="18.75">
      <c r="A59" s="58">
        <v>56</v>
      </c>
      <c r="B59" s="59" t="s">
        <v>84</v>
      </c>
      <c r="C59" s="60"/>
      <c r="D59" s="61">
        <v>0</v>
      </c>
      <c r="E59" s="60"/>
      <c r="F59" s="60"/>
      <c r="G59" s="62"/>
      <c r="H59" s="60"/>
      <c r="I59" s="79"/>
      <c r="J59" s="63">
        <f t="shared" si="4"/>
        <v>0</v>
      </c>
      <c r="K59" s="63">
        <f t="shared" si="5"/>
        <v>0</v>
      </c>
      <c r="L59" s="63">
        <f t="shared" si="6"/>
        <v>0</v>
      </c>
      <c r="M59" s="63" t="e">
        <f t="shared" si="7"/>
        <v>#DIV/0!</v>
      </c>
    </row>
    <row r="60" spans="1:13" ht="18.75">
      <c r="A60" s="58">
        <v>57</v>
      </c>
      <c r="B60" s="59" t="s">
        <v>85</v>
      </c>
      <c r="C60" s="60"/>
      <c r="D60" s="61">
        <v>7</v>
      </c>
      <c r="E60" s="60"/>
      <c r="F60" s="60"/>
      <c r="G60" s="62"/>
      <c r="H60" s="60"/>
      <c r="I60" s="79"/>
      <c r="J60" s="63">
        <f t="shared" si="4"/>
        <v>0</v>
      </c>
      <c r="K60" s="63">
        <f t="shared" si="5"/>
        <v>0</v>
      </c>
      <c r="L60" s="63">
        <f t="shared" si="6"/>
        <v>0</v>
      </c>
      <c r="M60" s="63" t="e">
        <f t="shared" si="7"/>
        <v>#DIV/0!</v>
      </c>
    </row>
    <row r="61" spans="1:13" ht="18.75">
      <c r="A61" s="58">
        <v>58</v>
      </c>
      <c r="B61" s="59" t="s">
        <v>86</v>
      </c>
      <c r="C61" s="60"/>
      <c r="D61" s="61">
        <v>18</v>
      </c>
      <c r="E61" s="60"/>
      <c r="F61" s="60"/>
      <c r="G61" s="62"/>
      <c r="H61" s="60"/>
      <c r="I61" s="79"/>
      <c r="J61" s="63">
        <f t="shared" si="4"/>
        <v>0</v>
      </c>
      <c r="K61" s="63">
        <f t="shared" si="5"/>
        <v>0</v>
      </c>
      <c r="L61" s="63">
        <f t="shared" si="6"/>
        <v>0</v>
      </c>
      <c r="M61" s="63" t="e">
        <f t="shared" si="7"/>
        <v>#DIV/0!</v>
      </c>
    </row>
    <row r="62" spans="1:13" ht="18.75">
      <c r="A62" s="58">
        <v>59</v>
      </c>
      <c r="B62" s="59" t="s">
        <v>87</v>
      </c>
      <c r="C62" s="60"/>
      <c r="D62" s="61">
        <v>0</v>
      </c>
      <c r="E62" s="60"/>
      <c r="F62" s="60"/>
      <c r="G62" s="62"/>
      <c r="H62" s="60"/>
      <c r="I62" s="79"/>
      <c r="J62" s="63">
        <f t="shared" si="4"/>
        <v>0</v>
      </c>
      <c r="K62" s="63">
        <f t="shared" si="5"/>
        <v>0</v>
      </c>
      <c r="L62" s="63">
        <f t="shared" si="6"/>
        <v>0</v>
      </c>
      <c r="M62" s="63" t="e">
        <f t="shared" si="7"/>
        <v>#DIV/0!</v>
      </c>
    </row>
    <row r="63" spans="1:13" ht="18.75">
      <c r="A63" s="58">
        <v>60</v>
      </c>
      <c r="B63" s="59" t="s">
        <v>88</v>
      </c>
      <c r="C63" s="60"/>
      <c r="D63" s="61">
        <v>4</v>
      </c>
      <c r="E63" s="60"/>
      <c r="F63" s="60"/>
      <c r="G63" s="62"/>
      <c r="H63" s="60"/>
      <c r="I63" s="79"/>
      <c r="J63" s="63">
        <f t="shared" si="4"/>
        <v>0</v>
      </c>
      <c r="K63" s="63">
        <f t="shared" si="5"/>
        <v>0</v>
      </c>
      <c r="L63" s="63">
        <f t="shared" si="6"/>
        <v>0</v>
      </c>
      <c r="M63" s="63" t="e">
        <f t="shared" si="7"/>
        <v>#DIV/0!</v>
      </c>
    </row>
    <row r="64" spans="1:13" ht="18.75">
      <c r="A64" s="58">
        <v>61</v>
      </c>
      <c r="B64" s="59" t="s">
        <v>89</v>
      </c>
      <c r="C64" s="60"/>
      <c r="D64" s="61">
        <v>2</v>
      </c>
      <c r="E64" s="60"/>
      <c r="F64" s="60"/>
      <c r="G64" s="62"/>
      <c r="H64" s="60"/>
      <c r="I64" s="79"/>
      <c r="J64" s="63">
        <f t="shared" si="4"/>
        <v>0</v>
      </c>
      <c r="K64" s="63">
        <f t="shared" si="5"/>
        <v>0</v>
      </c>
      <c r="L64" s="63">
        <f t="shared" si="6"/>
        <v>0</v>
      </c>
      <c r="M64" s="63" t="e">
        <f t="shared" si="7"/>
        <v>#DIV/0!</v>
      </c>
    </row>
    <row r="65" spans="1:13" ht="18.75">
      <c r="A65" s="58">
        <v>62</v>
      </c>
      <c r="B65" s="59" t="s">
        <v>90</v>
      </c>
      <c r="C65" s="60"/>
      <c r="D65" s="61">
        <v>5</v>
      </c>
      <c r="E65" s="60"/>
      <c r="F65" s="60"/>
      <c r="G65" s="62"/>
      <c r="H65" s="60"/>
      <c r="I65" s="79"/>
      <c r="J65" s="63">
        <f t="shared" si="4"/>
        <v>0</v>
      </c>
      <c r="K65" s="63">
        <f t="shared" si="5"/>
        <v>0</v>
      </c>
      <c r="L65" s="63">
        <f t="shared" si="6"/>
        <v>0</v>
      </c>
      <c r="M65" s="63" t="e">
        <f t="shared" si="7"/>
        <v>#DIV/0!</v>
      </c>
    </row>
    <row r="66" spans="1:13" ht="18.75">
      <c r="A66" s="58">
        <v>63</v>
      </c>
      <c r="B66" s="59" t="s">
        <v>91</v>
      </c>
      <c r="C66" s="60"/>
      <c r="D66" s="61">
        <v>0</v>
      </c>
      <c r="E66" s="60"/>
      <c r="F66" s="60"/>
      <c r="G66" s="62"/>
      <c r="H66" s="60"/>
      <c r="I66" s="79"/>
      <c r="J66" s="63">
        <f t="shared" si="4"/>
        <v>0</v>
      </c>
      <c r="K66" s="63">
        <f t="shared" si="5"/>
        <v>0</v>
      </c>
      <c r="L66" s="63">
        <f t="shared" si="6"/>
        <v>0</v>
      </c>
      <c r="M66" s="63" t="e">
        <f t="shared" si="7"/>
        <v>#DIV/0!</v>
      </c>
    </row>
    <row r="67" spans="1:13" ht="18.75">
      <c r="A67" s="58">
        <v>64</v>
      </c>
      <c r="B67" s="59" t="s">
        <v>92</v>
      </c>
      <c r="C67" s="60"/>
      <c r="D67" s="61">
        <v>13</v>
      </c>
      <c r="E67" s="60"/>
      <c r="F67" s="60"/>
      <c r="G67" s="62"/>
      <c r="H67" s="60"/>
      <c r="I67" s="79"/>
      <c r="J67" s="63">
        <f t="shared" si="4"/>
        <v>0</v>
      </c>
      <c r="K67" s="63">
        <f t="shared" si="5"/>
        <v>0</v>
      </c>
      <c r="L67" s="63">
        <f t="shared" si="6"/>
        <v>0</v>
      </c>
      <c r="M67" s="63" t="e">
        <f t="shared" si="7"/>
        <v>#DIV/0!</v>
      </c>
    </row>
    <row r="68" spans="1:13" ht="18.75">
      <c r="A68" s="58">
        <v>65</v>
      </c>
      <c r="B68" s="59" t="s">
        <v>93</v>
      </c>
      <c r="C68" s="60"/>
      <c r="D68" s="61">
        <v>25</v>
      </c>
      <c r="E68" s="60"/>
      <c r="F68" s="60"/>
      <c r="G68" s="62"/>
      <c r="H68" s="60"/>
      <c r="I68" s="79"/>
      <c r="J68" s="63">
        <f t="shared" ref="J68:J99" si="8">SUM(E68:I68)</f>
        <v>0</v>
      </c>
      <c r="K68" s="63">
        <f t="shared" ref="K68:K99" si="9">D68*(COUNT(E68:I68))</f>
        <v>0</v>
      </c>
      <c r="L68" s="63">
        <f t="shared" ref="L68:L99" si="10">SUM(J68:K68)</f>
        <v>0</v>
      </c>
      <c r="M68" s="63" t="e">
        <f t="shared" ref="M68:M99" si="11">(AVERAGE(E68:I68))</f>
        <v>#DIV/0!</v>
      </c>
    </row>
    <row r="69" spans="1:13" ht="18.75">
      <c r="A69" s="58">
        <v>66</v>
      </c>
      <c r="B69" s="59" t="s">
        <v>94</v>
      </c>
      <c r="C69" s="60"/>
      <c r="D69" s="61">
        <v>17</v>
      </c>
      <c r="E69" s="60"/>
      <c r="F69" s="60"/>
      <c r="G69" s="62"/>
      <c r="H69" s="60"/>
      <c r="I69" s="79"/>
      <c r="J69" s="63">
        <f t="shared" si="8"/>
        <v>0</v>
      </c>
      <c r="K69" s="63">
        <f t="shared" si="9"/>
        <v>0</v>
      </c>
      <c r="L69" s="63">
        <f t="shared" si="10"/>
        <v>0</v>
      </c>
      <c r="M69" s="63" t="e">
        <f t="shared" si="11"/>
        <v>#DIV/0!</v>
      </c>
    </row>
    <row r="70" spans="1:13" ht="18.75">
      <c r="A70" s="58">
        <v>67</v>
      </c>
      <c r="B70" s="59" t="s">
        <v>95</v>
      </c>
      <c r="C70" s="60"/>
      <c r="D70" s="61">
        <v>0</v>
      </c>
      <c r="E70" s="60"/>
      <c r="F70" s="60"/>
      <c r="G70" s="62"/>
      <c r="H70" s="60"/>
      <c r="I70" s="79"/>
      <c r="J70" s="63">
        <f t="shared" si="8"/>
        <v>0</v>
      </c>
      <c r="K70" s="63">
        <f t="shared" si="9"/>
        <v>0</v>
      </c>
      <c r="L70" s="63">
        <f t="shared" si="10"/>
        <v>0</v>
      </c>
      <c r="M70" s="63" t="e">
        <f t="shared" si="11"/>
        <v>#DIV/0!</v>
      </c>
    </row>
    <row r="71" spans="1:13" ht="18.75">
      <c r="A71" s="58">
        <v>68</v>
      </c>
      <c r="B71" s="59" t="s">
        <v>96</v>
      </c>
      <c r="C71" s="60"/>
      <c r="D71" s="61">
        <v>25</v>
      </c>
      <c r="E71" s="60"/>
      <c r="F71" s="60"/>
      <c r="G71" s="62"/>
      <c r="H71" s="60"/>
      <c r="I71" s="79"/>
      <c r="J71" s="63">
        <f t="shared" si="8"/>
        <v>0</v>
      </c>
      <c r="K71" s="63">
        <f t="shared" si="9"/>
        <v>0</v>
      </c>
      <c r="L71" s="63">
        <f t="shared" si="10"/>
        <v>0</v>
      </c>
      <c r="M71" s="63" t="e">
        <f t="shared" si="11"/>
        <v>#DIV/0!</v>
      </c>
    </row>
    <row r="72" spans="1:13" ht="18.75">
      <c r="A72" s="58">
        <v>69</v>
      </c>
      <c r="B72" s="59" t="s">
        <v>98</v>
      </c>
      <c r="C72" s="60"/>
      <c r="D72" s="61">
        <v>0</v>
      </c>
      <c r="E72" s="60"/>
      <c r="F72" s="60"/>
      <c r="G72" s="62"/>
      <c r="H72" s="60"/>
      <c r="I72" s="79"/>
      <c r="J72" s="63">
        <f t="shared" si="8"/>
        <v>0</v>
      </c>
      <c r="K72" s="63">
        <f t="shared" si="9"/>
        <v>0</v>
      </c>
      <c r="L72" s="63">
        <f t="shared" si="10"/>
        <v>0</v>
      </c>
      <c r="M72" s="63" t="e">
        <f t="shared" si="11"/>
        <v>#DIV/0!</v>
      </c>
    </row>
    <row r="73" spans="1:13" ht="18.75">
      <c r="A73" s="58">
        <v>70</v>
      </c>
      <c r="B73" s="59" t="s">
        <v>99</v>
      </c>
      <c r="C73" s="60"/>
      <c r="D73" s="61">
        <v>0</v>
      </c>
      <c r="E73" s="60"/>
      <c r="F73" s="60"/>
      <c r="G73" s="62"/>
      <c r="H73" s="60"/>
      <c r="I73" s="79"/>
      <c r="J73" s="63">
        <f t="shared" si="8"/>
        <v>0</v>
      </c>
      <c r="K73" s="63">
        <f t="shared" si="9"/>
        <v>0</v>
      </c>
      <c r="L73" s="63">
        <f t="shared" si="10"/>
        <v>0</v>
      </c>
      <c r="M73" s="63" t="e">
        <f t="shared" si="11"/>
        <v>#DIV/0!</v>
      </c>
    </row>
    <row r="74" spans="1:13" ht="18.75">
      <c r="A74" s="58">
        <v>71</v>
      </c>
      <c r="B74" s="59" t="s">
        <v>100</v>
      </c>
      <c r="C74" s="60"/>
      <c r="D74" s="61">
        <v>9</v>
      </c>
      <c r="E74" s="60"/>
      <c r="F74" s="60"/>
      <c r="G74" s="62"/>
      <c r="H74" s="60"/>
      <c r="I74" s="79"/>
      <c r="J74" s="63">
        <f t="shared" si="8"/>
        <v>0</v>
      </c>
      <c r="K74" s="63">
        <f t="shared" si="9"/>
        <v>0</v>
      </c>
      <c r="L74" s="63">
        <f t="shared" si="10"/>
        <v>0</v>
      </c>
      <c r="M74" s="63" t="e">
        <f t="shared" si="11"/>
        <v>#DIV/0!</v>
      </c>
    </row>
    <row r="75" spans="1:13" ht="18.75">
      <c r="A75" s="58">
        <v>72</v>
      </c>
      <c r="B75" s="59" t="s">
        <v>101</v>
      </c>
      <c r="C75" s="60"/>
      <c r="D75" s="61">
        <v>25</v>
      </c>
      <c r="E75" s="60"/>
      <c r="F75" s="60"/>
      <c r="G75" s="62"/>
      <c r="H75" s="60"/>
      <c r="I75" s="79"/>
      <c r="J75" s="63">
        <f t="shared" si="8"/>
        <v>0</v>
      </c>
      <c r="K75" s="63">
        <f t="shared" si="9"/>
        <v>0</v>
      </c>
      <c r="L75" s="63">
        <f t="shared" si="10"/>
        <v>0</v>
      </c>
      <c r="M75" s="63" t="e">
        <f t="shared" si="11"/>
        <v>#DIV/0!</v>
      </c>
    </row>
    <row r="76" spans="1:13" ht="18.75">
      <c r="A76" s="58">
        <v>73</v>
      </c>
      <c r="B76" s="59" t="s">
        <v>102</v>
      </c>
      <c r="C76" s="60"/>
      <c r="D76" s="61">
        <v>0</v>
      </c>
      <c r="E76" s="60"/>
      <c r="F76" s="60"/>
      <c r="G76" s="62"/>
      <c r="H76" s="60"/>
      <c r="I76" s="79"/>
      <c r="J76" s="63">
        <f t="shared" si="8"/>
        <v>0</v>
      </c>
      <c r="K76" s="63">
        <f t="shared" si="9"/>
        <v>0</v>
      </c>
      <c r="L76" s="63">
        <f t="shared" si="10"/>
        <v>0</v>
      </c>
      <c r="M76" s="63" t="e">
        <f t="shared" si="11"/>
        <v>#DIV/0!</v>
      </c>
    </row>
    <row r="77" spans="1:13" ht="18.75">
      <c r="A77" s="58">
        <v>74</v>
      </c>
      <c r="B77" s="59" t="s">
        <v>103</v>
      </c>
      <c r="C77" s="60"/>
      <c r="D77" s="61">
        <v>0</v>
      </c>
      <c r="E77" s="60"/>
      <c r="F77" s="60"/>
      <c r="G77" s="62"/>
      <c r="H77" s="60"/>
      <c r="I77" s="79"/>
      <c r="J77" s="63">
        <f t="shared" si="8"/>
        <v>0</v>
      </c>
      <c r="K77" s="63">
        <f t="shared" si="9"/>
        <v>0</v>
      </c>
      <c r="L77" s="63">
        <f t="shared" si="10"/>
        <v>0</v>
      </c>
      <c r="M77" s="63" t="e">
        <f t="shared" si="11"/>
        <v>#DIV/0!</v>
      </c>
    </row>
    <row r="78" spans="1:13" ht="18.75">
      <c r="A78" s="58">
        <v>75</v>
      </c>
      <c r="B78" s="59" t="s">
        <v>104</v>
      </c>
      <c r="C78" s="60"/>
      <c r="D78" s="61">
        <v>9</v>
      </c>
      <c r="E78" s="60"/>
      <c r="F78" s="60"/>
      <c r="G78" s="62"/>
      <c r="H78" s="60"/>
      <c r="I78" s="79"/>
      <c r="J78" s="63">
        <f t="shared" si="8"/>
        <v>0</v>
      </c>
      <c r="K78" s="63">
        <f t="shared" si="9"/>
        <v>0</v>
      </c>
      <c r="L78" s="63">
        <f t="shared" si="10"/>
        <v>0</v>
      </c>
      <c r="M78" s="63" t="e">
        <f t="shared" si="11"/>
        <v>#DIV/0!</v>
      </c>
    </row>
    <row r="79" spans="1:13" ht="18.75">
      <c r="A79" s="58">
        <v>76</v>
      </c>
      <c r="B79" s="59" t="s">
        <v>105</v>
      </c>
      <c r="C79" s="60"/>
      <c r="D79" s="61">
        <v>12</v>
      </c>
      <c r="E79" s="60"/>
      <c r="F79" s="60"/>
      <c r="G79" s="62"/>
      <c r="H79" s="60"/>
      <c r="I79" s="79"/>
      <c r="J79" s="63">
        <f t="shared" si="8"/>
        <v>0</v>
      </c>
      <c r="K79" s="63">
        <f t="shared" si="9"/>
        <v>0</v>
      </c>
      <c r="L79" s="63">
        <f t="shared" si="10"/>
        <v>0</v>
      </c>
      <c r="M79" s="63" t="e">
        <f t="shared" si="11"/>
        <v>#DIV/0!</v>
      </c>
    </row>
    <row r="80" spans="1:13" ht="18.75">
      <c r="A80" s="58">
        <v>77</v>
      </c>
      <c r="B80" s="59" t="s">
        <v>106</v>
      </c>
      <c r="C80" s="60"/>
      <c r="D80" s="61">
        <v>1</v>
      </c>
      <c r="E80" s="60"/>
      <c r="F80" s="60"/>
      <c r="G80" s="62"/>
      <c r="H80" s="60"/>
      <c r="I80" s="79"/>
      <c r="J80" s="63">
        <f t="shared" si="8"/>
        <v>0</v>
      </c>
      <c r="K80" s="63">
        <f t="shared" si="9"/>
        <v>0</v>
      </c>
      <c r="L80" s="63">
        <f t="shared" si="10"/>
        <v>0</v>
      </c>
      <c r="M80" s="63" t="e">
        <f t="shared" si="11"/>
        <v>#DIV/0!</v>
      </c>
    </row>
    <row r="81" spans="1:13" ht="18.75">
      <c r="A81" s="58">
        <v>78</v>
      </c>
      <c r="B81" s="59" t="s">
        <v>107</v>
      </c>
      <c r="C81" s="60"/>
      <c r="D81" s="61">
        <v>25</v>
      </c>
      <c r="E81" s="60"/>
      <c r="F81" s="60"/>
      <c r="G81" s="62"/>
      <c r="H81" s="60"/>
      <c r="I81" s="79"/>
      <c r="J81" s="63">
        <f t="shared" si="8"/>
        <v>0</v>
      </c>
      <c r="K81" s="63">
        <f t="shared" si="9"/>
        <v>0</v>
      </c>
      <c r="L81" s="63">
        <f t="shared" si="10"/>
        <v>0</v>
      </c>
      <c r="M81" s="63" t="e">
        <f t="shared" si="11"/>
        <v>#DIV/0!</v>
      </c>
    </row>
    <row r="82" spans="1:13" ht="18.75">
      <c r="A82" s="58">
        <v>79</v>
      </c>
      <c r="B82" s="59" t="s">
        <v>108</v>
      </c>
      <c r="C82" s="60"/>
      <c r="D82" s="61">
        <v>0</v>
      </c>
      <c r="E82" s="60"/>
      <c r="F82" s="60"/>
      <c r="G82" s="62"/>
      <c r="H82" s="60"/>
      <c r="I82" s="79"/>
      <c r="J82" s="63">
        <f t="shared" si="8"/>
        <v>0</v>
      </c>
      <c r="K82" s="63">
        <f t="shared" si="9"/>
        <v>0</v>
      </c>
      <c r="L82" s="63">
        <f t="shared" si="10"/>
        <v>0</v>
      </c>
      <c r="M82" s="63" t="e">
        <f t="shared" si="11"/>
        <v>#DIV/0!</v>
      </c>
    </row>
    <row r="83" spans="1:13" ht="18.75">
      <c r="A83" s="58">
        <v>80</v>
      </c>
      <c r="B83" s="59" t="s">
        <v>111</v>
      </c>
      <c r="C83" s="60"/>
      <c r="D83" s="61">
        <v>0</v>
      </c>
      <c r="E83" s="60"/>
      <c r="F83" s="60"/>
      <c r="G83" s="62"/>
      <c r="H83" s="60"/>
      <c r="I83" s="79"/>
      <c r="J83" s="63">
        <f t="shared" si="8"/>
        <v>0</v>
      </c>
      <c r="K83" s="63">
        <f t="shared" si="9"/>
        <v>0</v>
      </c>
      <c r="L83" s="63">
        <f t="shared" si="10"/>
        <v>0</v>
      </c>
      <c r="M83" s="63" t="e">
        <f t="shared" si="11"/>
        <v>#DIV/0!</v>
      </c>
    </row>
    <row r="84" spans="1:13" ht="18.75">
      <c r="A84" s="58">
        <v>81</v>
      </c>
      <c r="B84" s="59" t="s">
        <v>112</v>
      </c>
      <c r="C84" s="60"/>
      <c r="D84" s="61">
        <v>15</v>
      </c>
      <c r="E84" s="60"/>
      <c r="F84" s="60"/>
      <c r="G84" s="62"/>
      <c r="H84" s="60"/>
      <c r="I84" s="79"/>
      <c r="J84" s="63">
        <f t="shared" si="8"/>
        <v>0</v>
      </c>
      <c r="K84" s="63">
        <f t="shared" si="9"/>
        <v>0</v>
      </c>
      <c r="L84" s="63">
        <f t="shared" si="10"/>
        <v>0</v>
      </c>
      <c r="M84" s="63" t="e">
        <f t="shared" si="11"/>
        <v>#DIV/0!</v>
      </c>
    </row>
    <row r="85" spans="1:13" ht="18.75">
      <c r="A85" s="58">
        <v>82</v>
      </c>
      <c r="B85" s="59" t="s">
        <v>113</v>
      </c>
      <c r="C85" s="60"/>
      <c r="D85" s="61">
        <v>0</v>
      </c>
      <c r="E85" s="60"/>
      <c r="F85" s="60"/>
      <c r="G85" s="62"/>
      <c r="H85" s="60"/>
      <c r="I85" s="79"/>
      <c r="J85" s="63">
        <f t="shared" si="8"/>
        <v>0</v>
      </c>
      <c r="K85" s="63">
        <f t="shared" si="9"/>
        <v>0</v>
      </c>
      <c r="L85" s="63">
        <f t="shared" si="10"/>
        <v>0</v>
      </c>
      <c r="M85" s="63" t="e">
        <f t="shared" si="11"/>
        <v>#DIV/0!</v>
      </c>
    </row>
    <row r="86" spans="1:13" ht="18.75">
      <c r="A86" s="58">
        <v>83</v>
      </c>
      <c r="B86" s="59" t="s">
        <v>114</v>
      </c>
      <c r="C86" s="60"/>
      <c r="D86" s="61">
        <v>7</v>
      </c>
      <c r="E86" s="60"/>
      <c r="F86" s="60"/>
      <c r="G86" s="62"/>
      <c r="H86" s="60"/>
      <c r="I86" s="79"/>
      <c r="J86" s="63">
        <f t="shared" si="8"/>
        <v>0</v>
      </c>
      <c r="K86" s="63">
        <f t="shared" si="9"/>
        <v>0</v>
      </c>
      <c r="L86" s="63">
        <f t="shared" si="10"/>
        <v>0</v>
      </c>
      <c r="M86" s="63" t="e">
        <f t="shared" si="11"/>
        <v>#DIV/0!</v>
      </c>
    </row>
    <row r="87" spans="1:13" ht="18.75">
      <c r="A87" s="58">
        <v>84</v>
      </c>
      <c r="B87" s="59" t="s">
        <v>115</v>
      </c>
      <c r="C87" s="60"/>
      <c r="D87" s="61">
        <v>24</v>
      </c>
      <c r="E87" s="60"/>
      <c r="F87" s="60"/>
      <c r="G87" s="62"/>
      <c r="H87" s="60"/>
      <c r="I87" s="79"/>
      <c r="J87" s="63">
        <f t="shared" si="8"/>
        <v>0</v>
      </c>
      <c r="K87" s="63">
        <f t="shared" si="9"/>
        <v>0</v>
      </c>
      <c r="L87" s="63">
        <f t="shared" si="10"/>
        <v>0</v>
      </c>
      <c r="M87" s="63" t="e">
        <f t="shared" si="11"/>
        <v>#DIV/0!</v>
      </c>
    </row>
    <row r="88" spans="1:13" ht="18.75">
      <c r="A88" s="58">
        <v>85</v>
      </c>
      <c r="B88" s="59" t="s">
        <v>116</v>
      </c>
      <c r="C88" s="60"/>
      <c r="D88" s="61">
        <v>25</v>
      </c>
      <c r="E88" s="60"/>
      <c r="F88" s="60"/>
      <c r="G88" s="62"/>
      <c r="H88" s="60"/>
      <c r="I88" s="79"/>
      <c r="J88" s="63">
        <f t="shared" si="8"/>
        <v>0</v>
      </c>
      <c r="K88" s="63">
        <f t="shared" si="9"/>
        <v>0</v>
      </c>
      <c r="L88" s="63">
        <f t="shared" si="10"/>
        <v>0</v>
      </c>
      <c r="M88" s="63" t="e">
        <f t="shared" si="11"/>
        <v>#DIV/0!</v>
      </c>
    </row>
    <row r="89" spans="1:13" ht="18.75">
      <c r="A89" s="58">
        <v>86</v>
      </c>
      <c r="B89" s="59" t="s">
        <v>117</v>
      </c>
      <c r="C89" s="60"/>
      <c r="D89" s="61">
        <v>13</v>
      </c>
      <c r="E89" s="60"/>
      <c r="F89" s="60"/>
      <c r="G89" s="62"/>
      <c r="H89" s="60"/>
      <c r="I89" s="79"/>
      <c r="J89" s="63">
        <f t="shared" si="8"/>
        <v>0</v>
      </c>
      <c r="K89" s="63">
        <f t="shared" si="9"/>
        <v>0</v>
      </c>
      <c r="L89" s="63">
        <f t="shared" si="10"/>
        <v>0</v>
      </c>
      <c r="M89" s="63" t="e">
        <f t="shared" si="11"/>
        <v>#DIV/0!</v>
      </c>
    </row>
    <row r="90" spans="1:13" ht="18.75">
      <c r="A90" s="58">
        <v>87</v>
      </c>
      <c r="B90" s="59" t="s">
        <v>117</v>
      </c>
      <c r="C90" s="60"/>
      <c r="D90" s="61">
        <v>12</v>
      </c>
      <c r="E90" s="60"/>
      <c r="F90" s="60"/>
      <c r="G90" s="62"/>
      <c r="H90" s="60"/>
      <c r="I90" s="79"/>
      <c r="J90" s="63">
        <f t="shared" si="8"/>
        <v>0</v>
      </c>
      <c r="K90" s="63">
        <f t="shared" si="9"/>
        <v>0</v>
      </c>
      <c r="L90" s="63">
        <f t="shared" si="10"/>
        <v>0</v>
      </c>
      <c r="M90" s="63" t="e">
        <f t="shared" si="11"/>
        <v>#DIV/0!</v>
      </c>
    </row>
    <row r="91" spans="1:13" ht="18.75">
      <c r="A91" s="58">
        <v>88</v>
      </c>
      <c r="B91" s="59" t="s">
        <v>118</v>
      </c>
      <c r="C91" s="60"/>
      <c r="D91" s="61">
        <v>14</v>
      </c>
      <c r="E91" s="60"/>
      <c r="F91" s="60"/>
      <c r="G91" s="62"/>
      <c r="H91" s="60"/>
      <c r="I91" s="79"/>
      <c r="J91" s="63">
        <f t="shared" si="8"/>
        <v>0</v>
      </c>
      <c r="K91" s="63">
        <f t="shared" si="9"/>
        <v>0</v>
      </c>
      <c r="L91" s="63">
        <f t="shared" si="10"/>
        <v>0</v>
      </c>
      <c r="M91" s="63" t="e">
        <f t="shared" si="11"/>
        <v>#DIV/0!</v>
      </c>
    </row>
    <row r="92" spans="1:13" ht="18.75">
      <c r="A92" s="58">
        <v>89</v>
      </c>
      <c r="B92" s="59" t="s">
        <v>119</v>
      </c>
      <c r="C92" s="60"/>
      <c r="D92" s="61">
        <v>16</v>
      </c>
      <c r="E92" s="60"/>
      <c r="F92" s="60"/>
      <c r="G92" s="62"/>
      <c r="H92" s="60"/>
      <c r="I92" s="79"/>
      <c r="J92" s="63">
        <f t="shared" si="8"/>
        <v>0</v>
      </c>
      <c r="K92" s="63">
        <f t="shared" si="9"/>
        <v>0</v>
      </c>
      <c r="L92" s="63">
        <f t="shared" si="10"/>
        <v>0</v>
      </c>
      <c r="M92" s="63" t="e">
        <f t="shared" si="11"/>
        <v>#DIV/0!</v>
      </c>
    </row>
    <row r="93" spans="1:13" ht="18.75">
      <c r="A93" s="58">
        <v>90</v>
      </c>
      <c r="B93" s="59" t="s">
        <v>120</v>
      </c>
      <c r="C93" s="60"/>
      <c r="D93" s="61">
        <v>20</v>
      </c>
      <c r="E93" s="60"/>
      <c r="F93" s="60"/>
      <c r="G93" s="62"/>
      <c r="H93" s="60"/>
      <c r="I93" s="79"/>
      <c r="J93" s="63">
        <f t="shared" si="8"/>
        <v>0</v>
      </c>
      <c r="K93" s="63">
        <f t="shared" si="9"/>
        <v>0</v>
      </c>
      <c r="L93" s="63">
        <f t="shared" si="10"/>
        <v>0</v>
      </c>
      <c r="M93" s="63" t="e">
        <f t="shared" si="11"/>
        <v>#DIV/0!</v>
      </c>
    </row>
    <row r="94" spans="1:13" ht="18.75">
      <c r="A94" s="58">
        <v>91</v>
      </c>
      <c r="B94" s="59" t="s">
        <v>121</v>
      </c>
      <c r="C94" s="60"/>
      <c r="D94" s="61">
        <v>0</v>
      </c>
      <c r="E94" s="60"/>
      <c r="F94" s="60"/>
      <c r="G94" s="62"/>
      <c r="H94" s="60"/>
      <c r="I94" s="79"/>
      <c r="J94" s="63">
        <f t="shared" si="8"/>
        <v>0</v>
      </c>
      <c r="K94" s="63">
        <f t="shared" si="9"/>
        <v>0</v>
      </c>
      <c r="L94" s="63">
        <f t="shared" si="10"/>
        <v>0</v>
      </c>
      <c r="M94" s="63" t="e">
        <f t="shared" si="11"/>
        <v>#DIV/0!</v>
      </c>
    </row>
    <row r="95" spans="1:13" ht="18.75">
      <c r="A95" s="58">
        <v>92</v>
      </c>
      <c r="B95" s="59" t="s">
        <v>122</v>
      </c>
      <c r="C95" s="60"/>
      <c r="D95" s="61">
        <v>25</v>
      </c>
      <c r="E95" s="60"/>
      <c r="F95" s="60"/>
      <c r="G95" s="62"/>
      <c r="H95" s="60"/>
      <c r="I95" s="79"/>
      <c r="J95" s="63">
        <f t="shared" si="8"/>
        <v>0</v>
      </c>
      <c r="K95" s="63">
        <f t="shared" si="9"/>
        <v>0</v>
      </c>
      <c r="L95" s="63">
        <f t="shared" si="10"/>
        <v>0</v>
      </c>
      <c r="M95" s="63" t="e">
        <f t="shared" si="11"/>
        <v>#DIV/0!</v>
      </c>
    </row>
    <row r="96" spans="1:13" ht="18.75">
      <c r="A96" s="58">
        <v>93</v>
      </c>
      <c r="B96" s="59" t="s">
        <v>123</v>
      </c>
      <c r="C96" s="60"/>
      <c r="D96" s="61">
        <v>24</v>
      </c>
      <c r="E96" s="60"/>
      <c r="F96" s="60"/>
      <c r="G96" s="62"/>
      <c r="H96" s="60"/>
      <c r="I96" s="79"/>
      <c r="J96" s="63">
        <f t="shared" si="8"/>
        <v>0</v>
      </c>
      <c r="K96" s="63">
        <f t="shared" si="9"/>
        <v>0</v>
      </c>
      <c r="L96" s="63">
        <f t="shared" si="10"/>
        <v>0</v>
      </c>
      <c r="M96" s="63" t="e">
        <f t="shared" si="11"/>
        <v>#DIV/0!</v>
      </c>
    </row>
    <row r="97" spans="1:13" ht="18.75">
      <c r="A97" s="58">
        <v>94</v>
      </c>
      <c r="B97" s="59" t="s">
        <v>124</v>
      </c>
      <c r="C97" s="60"/>
      <c r="D97" s="61">
        <v>25</v>
      </c>
      <c r="E97" s="60"/>
      <c r="F97" s="60"/>
      <c r="G97" s="62"/>
      <c r="H97" s="60"/>
      <c r="I97" s="79"/>
      <c r="J97" s="63">
        <f t="shared" si="8"/>
        <v>0</v>
      </c>
      <c r="K97" s="63">
        <f t="shared" si="9"/>
        <v>0</v>
      </c>
      <c r="L97" s="63">
        <f t="shared" si="10"/>
        <v>0</v>
      </c>
      <c r="M97" s="63" t="e">
        <f t="shared" si="11"/>
        <v>#DIV/0!</v>
      </c>
    </row>
    <row r="98" spans="1:13" ht="18.75">
      <c r="A98" s="58">
        <v>95</v>
      </c>
      <c r="B98" s="59" t="s">
        <v>125</v>
      </c>
      <c r="C98" s="60"/>
      <c r="D98" s="61">
        <v>18</v>
      </c>
      <c r="E98" s="60"/>
      <c r="F98" s="60"/>
      <c r="G98" s="62"/>
      <c r="H98" s="60"/>
      <c r="I98" s="79"/>
      <c r="J98" s="63">
        <f t="shared" si="8"/>
        <v>0</v>
      </c>
      <c r="K98" s="63">
        <f t="shared" si="9"/>
        <v>0</v>
      </c>
      <c r="L98" s="63">
        <f t="shared" si="10"/>
        <v>0</v>
      </c>
      <c r="M98" s="63" t="e">
        <f t="shared" si="11"/>
        <v>#DIV/0!</v>
      </c>
    </row>
    <row r="99" spans="1:13" ht="18.75">
      <c r="A99" s="58">
        <v>96</v>
      </c>
      <c r="B99" s="59" t="s">
        <v>126</v>
      </c>
      <c r="C99" s="60"/>
      <c r="D99" s="61">
        <v>5</v>
      </c>
      <c r="E99" s="60"/>
      <c r="F99" s="60"/>
      <c r="G99" s="62"/>
      <c r="H99" s="60"/>
      <c r="I99" s="79"/>
      <c r="J99" s="63">
        <f t="shared" si="8"/>
        <v>0</v>
      </c>
      <c r="K99" s="63">
        <f t="shared" si="9"/>
        <v>0</v>
      </c>
      <c r="L99" s="63">
        <f t="shared" si="10"/>
        <v>0</v>
      </c>
      <c r="M99" s="63" t="e">
        <f t="shared" si="11"/>
        <v>#DIV/0!</v>
      </c>
    </row>
    <row r="100" spans="1:13" ht="18.75">
      <c r="A100" s="58">
        <v>97</v>
      </c>
      <c r="B100" s="59" t="s">
        <v>127</v>
      </c>
      <c r="C100" s="60"/>
      <c r="D100" s="61">
        <v>0</v>
      </c>
      <c r="E100" s="60"/>
      <c r="F100" s="60"/>
      <c r="G100" s="62"/>
      <c r="H100" s="60"/>
      <c r="I100" s="79"/>
      <c r="J100" s="63">
        <f t="shared" ref="J100:J131" si="12">SUM(E100:I100)</f>
        <v>0</v>
      </c>
      <c r="K100" s="63">
        <f t="shared" ref="K100:K131" si="13">D100*(COUNT(E100:I100))</f>
        <v>0</v>
      </c>
      <c r="L100" s="63">
        <f t="shared" ref="L100:L131" si="14">SUM(J100:K100)</f>
        <v>0</v>
      </c>
      <c r="M100" s="63" t="e">
        <f t="shared" ref="M100:M131" si="15">(AVERAGE(E100:I100))</f>
        <v>#DIV/0!</v>
      </c>
    </row>
    <row r="101" spans="1:13" ht="18.75">
      <c r="A101" s="58">
        <v>98</v>
      </c>
      <c r="B101" s="59" t="s">
        <v>128</v>
      </c>
      <c r="C101" s="60"/>
      <c r="D101" s="61">
        <v>12</v>
      </c>
      <c r="E101" s="60"/>
      <c r="F101" s="60"/>
      <c r="G101" s="62"/>
      <c r="H101" s="60"/>
      <c r="I101" s="79"/>
      <c r="J101" s="63">
        <f t="shared" si="12"/>
        <v>0</v>
      </c>
      <c r="K101" s="63">
        <f t="shared" si="13"/>
        <v>0</v>
      </c>
      <c r="L101" s="63">
        <f t="shared" si="14"/>
        <v>0</v>
      </c>
      <c r="M101" s="63" t="e">
        <f t="shared" si="15"/>
        <v>#DIV/0!</v>
      </c>
    </row>
    <row r="102" spans="1:13" ht="18.75">
      <c r="A102" s="58">
        <v>99</v>
      </c>
      <c r="B102" s="59" t="s">
        <v>129</v>
      </c>
      <c r="C102" s="60"/>
      <c r="D102" s="61">
        <v>11</v>
      </c>
      <c r="E102" s="60"/>
      <c r="F102" s="60"/>
      <c r="G102" s="62"/>
      <c r="H102" s="60"/>
      <c r="I102" s="79"/>
      <c r="J102" s="63">
        <f t="shared" si="12"/>
        <v>0</v>
      </c>
      <c r="K102" s="63">
        <f t="shared" si="13"/>
        <v>0</v>
      </c>
      <c r="L102" s="63">
        <f t="shared" si="14"/>
        <v>0</v>
      </c>
      <c r="M102" s="63" t="e">
        <f t="shared" si="15"/>
        <v>#DIV/0!</v>
      </c>
    </row>
    <row r="103" spans="1:13" ht="18.75">
      <c r="A103" s="58">
        <v>100</v>
      </c>
      <c r="B103" s="59" t="s">
        <v>130</v>
      </c>
      <c r="C103" s="60"/>
      <c r="D103" s="61">
        <v>25</v>
      </c>
      <c r="E103" s="60"/>
      <c r="F103" s="60"/>
      <c r="G103" s="62"/>
      <c r="H103" s="60"/>
      <c r="I103" s="79"/>
      <c r="J103" s="63">
        <f t="shared" si="12"/>
        <v>0</v>
      </c>
      <c r="K103" s="63">
        <f t="shared" si="13"/>
        <v>0</v>
      </c>
      <c r="L103" s="63">
        <f t="shared" si="14"/>
        <v>0</v>
      </c>
      <c r="M103" s="63" t="e">
        <f t="shared" si="15"/>
        <v>#DIV/0!</v>
      </c>
    </row>
    <row r="104" spans="1:13" ht="18.75">
      <c r="A104" s="58">
        <v>101</v>
      </c>
      <c r="B104" s="59" t="s">
        <v>131</v>
      </c>
      <c r="C104" s="60"/>
      <c r="D104" s="61">
        <v>0</v>
      </c>
      <c r="E104" s="60"/>
      <c r="F104" s="60"/>
      <c r="G104" s="62"/>
      <c r="H104" s="60"/>
      <c r="I104" s="79"/>
      <c r="J104" s="63">
        <f t="shared" si="12"/>
        <v>0</v>
      </c>
      <c r="K104" s="63">
        <f t="shared" si="13"/>
        <v>0</v>
      </c>
      <c r="L104" s="63">
        <f t="shared" si="14"/>
        <v>0</v>
      </c>
      <c r="M104" s="63" t="e">
        <f t="shared" si="15"/>
        <v>#DIV/0!</v>
      </c>
    </row>
    <row r="105" spans="1:13" ht="18.75">
      <c r="A105" s="58">
        <v>102</v>
      </c>
      <c r="B105" s="59" t="s">
        <v>132</v>
      </c>
      <c r="C105" s="60"/>
      <c r="D105" s="61">
        <v>23</v>
      </c>
      <c r="E105" s="60"/>
      <c r="F105" s="60"/>
      <c r="G105" s="62"/>
      <c r="H105" s="60"/>
      <c r="I105" s="79"/>
      <c r="J105" s="63">
        <f t="shared" si="12"/>
        <v>0</v>
      </c>
      <c r="K105" s="63">
        <f t="shared" si="13"/>
        <v>0</v>
      </c>
      <c r="L105" s="63">
        <f t="shared" si="14"/>
        <v>0</v>
      </c>
      <c r="M105" s="63" t="e">
        <f t="shared" si="15"/>
        <v>#DIV/0!</v>
      </c>
    </row>
    <row r="106" spans="1:13" ht="18.75">
      <c r="A106" s="58">
        <v>103</v>
      </c>
      <c r="B106" s="59" t="s">
        <v>133</v>
      </c>
      <c r="C106" s="60"/>
      <c r="D106" s="61">
        <v>3</v>
      </c>
      <c r="E106" s="60"/>
      <c r="F106" s="60"/>
      <c r="G106" s="62"/>
      <c r="H106" s="60"/>
      <c r="I106" s="79"/>
      <c r="J106" s="63">
        <f t="shared" si="12"/>
        <v>0</v>
      </c>
      <c r="K106" s="63">
        <f t="shared" si="13"/>
        <v>0</v>
      </c>
      <c r="L106" s="63">
        <f t="shared" si="14"/>
        <v>0</v>
      </c>
      <c r="M106" s="63" t="e">
        <f t="shared" si="15"/>
        <v>#DIV/0!</v>
      </c>
    </row>
    <row r="107" spans="1:13" ht="18.75">
      <c r="A107" s="58">
        <v>104</v>
      </c>
      <c r="B107" s="59" t="s">
        <v>134</v>
      </c>
      <c r="C107" s="60"/>
      <c r="D107" s="61">
        <v>16</v>
      </c>
      <c r="E107" s="60"/>
      <c r="F107" s="60"/>
      <c r="G107" s="62"/>
      <c r="H107" s="60"/>
      <c r="I107" s="79"/>
      <c r="J107" s="63">
        <f t="shared" si="12"/>
        <v>0</v>
      </c>
      <c r="K107" s="63">
        <f t="shared" si="13"/>
        <v>0</v>
      </c>
      <c r="L107" s="63">
        <f t="shared" si="14"/>
        <v>0</v>
      </c>
      <c r="M107" s="63" t="e">
        <f t="shared" si="15"/>
        <v>#DIV/0!</v>
      </c>
    </row>
    <row r="108" spans="1:13" ht="18.75">
      <c r="A108" s="58">
        <v>105</v>
      </c>
      <c r="B108" s="59" t="s">
        <v>136</v>
      </c>
      <c r="C108" s="60"/>
      <c r="D108" s="61">
        <v>25</v>
      </c>
      <c r="E108" s="60"/>
      <c r="F108" s="60"/>
      <c r="G108" s="62"/>
      <c r="H108" s="60"/>
      <c r="I108" s="79"/>
      <c r="J108" s="63">
        <f t="shared" si="12"/>
        <v>0</v>
      </c>
      <c r="K108" s="63">
        <f t="shared" si="13"/>
        <v>0</v>
      </c>
      <c r="L108" s="63">
        <f t="shared" si="14"/>
        <v>0</v>
      </c>
      <c r="M108" s="63" t="e">
        <f t="shared" si="15"/>
        <v>#DIV/0!</v>
      </c>
    </row>
    <row r="109" spans="1:13" ht="18.75">
      <c r="A109" s="58">
        <v>106</v>
      </c>
      <c r="B109" s="59" t="s">
        <v>137</v>
      </c>
      <c r="C109" s="60"/>
      <c r="D109" s="61">
        <v>25</v>
      </c>
      <c r="E109" s="60"/>
      <c r="F109" s="60"/>
      <c r="G109" s="62"/>
      <c r="H109" s="60"/>
      <c r="I109" s="79"/>
      <c r="J109" s="63">
        <f t="shared" si="12"/>
        <v>0</v>
      </c>
      <c r="K109" s="63">
        <f t="shared" si="13"/>
        <v>0</v>
      </c>
      <c r="L109" s="63">
        <f t="shared" si="14"/>
        <v>0</v>
      </c>
      <c r="M109" s="63" t="e">
        <f t="shared" si="15"/>
        <v>#DIV/0!</v>
      </c>
    </row>
    <row r="110" spans="1:13" ht="18.75">
      <c r="A110" s="58">
        <v>107</v>
      </c>
      <c r="B110" s="59" t="s">
        <v>138</v>
      </c>
      <c r="C110" s="60"/>
      <c r="D110" s="61">
        <v>12</v>
      </c>
      <c r="E110" s="60"/>
      <c r="F110" s="60"/>
      <c r="G110" s="62"/>
      <c r="H110" s="60"/>
      <c r="I110" s="79"/>
      <c r="J110" s="63">
        <f t="shared" si="12"/>
        <v>0</v>
      </c>
      <c r="K110" s="63">
        <f t="shared" si="13"/>
        <v>0</v>
      </c>
      <c r="L110" s="63">
        <f t="shared" si="14"/>
        <v>0</v>
      </c>
      <c r="M110" s="63" t="e">
        <f t="shared" si="15"/>
        <v>#DIV/0!</v>
      </c>
    </row>
    <row r="111" spans="1:13" ht="18.75">
      <c r="A111" s="58">
        <v>108</v>
      </c>
      <c r="B111" s="59" t="s">
        <v>138</v>
      </c>
      <c r="C111" s="60"/>
      <c r="D111" s="61">
        <v>22</v>
      </c>
      <c r="E111" s="60"/>
      <c r="F111" s="60"/>
      <c r="G111" s="62"/>
      <c r="H111" s="60"/>
      <c r="I111" s="79"/>
      <c r="J111" s="63">
        <f t="shared" si="12"/>
        <v>0</v>
      </c>
      <c r="K111" s="63">
        <f t="shared" si="13"/>
        <v>0</v>
      </c>
      <c r="L111" s="63">
        <f t="shared" si="14"/>
        <v>0</v>
      </c>
      <c r="M111" s="63" t="e">
        <f t="shared" si="15"/>
        <v>#DIV/0!</v>
      </c>
    </row>
    <row r="112" spans="1:13" ht="18.75">
      <c r="A112" s="58">
        <v>109</v>
      </c>
      <c r="B112" s="59" t="s">
        <v>139</v>
      </c>
      <c r="C112" s="60"/>
      <c r="D112" s="61">
        <v>23</v>
      </c>
      <c r="E112" s="60"/>
      <c r="F112" s="60"/>
      <c r="G112" s="62"/>
      <c r="H112" s="60"/>
      <c r="I112" s="79"/>
      <c r="J112" s="63">
        <f t="shared" si="12"/>
        <v>0</v>
      </c>
      <c r="K112" s="63">
        <f t="shared" si="13"/>
        <v>0</v>
      </c>
      <c r="L112" s="63">
        <f t="shared" si="14"/>
        <v>0</v>
      </c>
      <c r="M112" s="63" t="e">
        <f t="shared" si="15"/>
        <v>#DIV/0!</v>
      </c>
    </row>
    <row r="113" spans="1:13" ht="18.75">
      <c r="A113" s="58">
        <v>110</v>
      </c>
      <c r="B113" s="59" t="s">
        <v>140</v>
      </c>
      <c r="C113" s="60"/>
      <c r="D113" s="61">
        <v>0</v>
      </c>
      <c r="E113" s="60"/>
      <c r="F113" s="60"/>
      <c r="G113" s="62"/>
      <c r="H113" s="60"/>
      <c r="I113" s="79"/>
      <c r="J113" s="63">
        <f t="shared" si="12"/>
        <v>0</v>
      </c>
      <c r="K113" s="63">
        <f t="shared" si="13"/>
        <v>0</v>
      </c>
      <c r="L113" s="63">
        <f t="shared" si="14"/>
        <v>0</v>
      </c>
      <c r="M113" s="63" t="e">
        <f t="shared" si="15"/>
        <v>#DIV/0!</v>
      </c>
    </row>
    <row r="114" spans="1:13" ht="18.75">
      <c r="A114" s="58">
        <v>111</v>
      </c>
      <c r="B114" s="59" t="s">
        <v>141</v>
      </c>
      <c r="C114" s="60"/>
      <c r="D114" s="61">
        <v>13</v>
      </c>
      <c r="E114" s="60"/>
      <c r="F114" s="60"/>
      <c r="G114" s="62"/>
      <c r="H114" s="60"/>
      <c r="I114" s="79"/>
      <c r="J114" s="63">
        <f t="shared" si="12"/>
        <v>0</v>
      </c>
      <c r="K114" s="63">
        <f t="shared" si="13"/>
        <v>0</v>
      </c>
      <c r="L114" s="63">
        <f t="shared" si="14"/>
        <v>0</v>
      </c>
      <c r="M114" s="63" t="e">
        <f t="shared" si="15"/>
        <v>#DIV/0!</v>
      </c>
    </row>
    <row r="115" spans="1:13" ht="18.75">
      <c r="A115" s="58">
        <v>112</v>
      </c>
      <c r="B115" s="59" t="s">
        <v>142</v>
      </c>
      <c r="C115" s="60"/>
      <c r="D115" s="61">
        <v>25</v>
      </c>
      <c r="E115" s="60"/>
      <c r="F115" s="60"/>
      <c r="G115" s="62"/>
      <c r="H115" s="60"/>
      <c r="I115" s="79"/>
      <c r="J115" s="63">
        <f t="shared" si="12"/>
        <v>0</v>
      </c>
      <c r="K115" s="63">
        <f t="shared" si="13"/>
        <v>0</v>
      </c>
      <c r="L115" s="63">
        <f t="shared" si="14"/>
        <v>0</v>
      </c>
      <c r="M115" s="63" t="e">
        <f t="shared" si="15"/>
        <v>#DIV/0!</v>
      </c>
    </row>
    <row r="116" spans="1:13" ht="18.75">
      <c r="A116" s="58">
        <v>113</v>
      </c>
      <c r="B116" s="59" t="s">
        <v>143</v>
      </c>
      <c r="C116" s="60"/>
      <c r="D116" s="61">
        <v>25</v>
      </c>
      <c r="E116" s="60"/>
      <c r="F116" s="60"/>
      <c r="G116" s="62"/>
      <c r="H116" s="60"/>
      <c r="I116" s="79"/>
      <c r="J116" s="63">
        <f t="shared" si="12"/>
        <v>0</v>
      </c>
      <c r="K116" s="63">
        <f t="shared" si="13"/>
        <v>0</v>
      </c>
      <c r="L116" s="63">
        <f t="shared" si="14"/>
        <v>0</v>
      </c>
      <c r="M116" s="63" t="e">
        <f t="shared" si="15"/>
        <v>#DIV/0!</v>
      </c>
    </row>
    <row r="117" spans="1:13" ht="18.75">
      <c r="A117" s="58">
        <v>114</v>
      </c>
      <c r="B117" s="59" t="s">
        <v>144</v>
      </c>
      <c r="C117" s="60"/>
      <c r="D117" s="61">
        <v>0</v>
      </c>
      <c r="E117" s="60"/>
      <c r="F117" s="60"/>
      <c r="G117" s="62"/>
      <c r="H117" s="60"/>
      <c r="I117" s="79"/>
      <c r="J117" s="63">
        <f t="shared" si="12"/>
        <v>0</v>
      </c>
      <c r="K117" s="63">
        <f t="shared" si="13"/>
        <v>0</v>
      </c>
      <c r="L117" s="63">
        <f t="shared" si="14"/>
        <v>0</v>
      </c>
      <c r="M117" s="63" t="e">
        <f t="shared" si="15"/>
        <v>#DIV/0!</v>
      </c>
    </row>
    <row r="118" spans="1:13" ht="18.75">
      <c r="A118" s="58">
        <v>115</v>
      </c>
      <c r="B118" s="59" t="s">
        <v>145</v>
      </c>
      <c r="C118" s="60"/>
      <c r="D118" s="61">
        <v>0</v>
      </c>
      <c r="E118" s="60"/>
      <c r="F118" s="60"/>
      <c r="G118" s="62"/>
      <c r="H118" s="60"/>
      <c r="I118" s="79"/>
      <c r="J118" s="63">
        <f t="shared" si="12"/>
        <v>0</v>
      </c>
      <c r="K118" s="63">
        <f t="shared" si="13"/>
        <v>0</v>
      </c>
      <c r="L118" s="63">
        <f t="shared" si="14"/>
        <v>0</v>
      </c>
      <c r="M118" s="63" t="e">
        <f t="shared" si="15"/>
        <v>#DIV/0!</v>
      </c>
    </row>
    <row r="119" spans="1:13" ht="18.75">
      <c r="A119" s="58">
        <v>116</v>
      </c>
      <c r="B119" s="59" t="s">
        <v>146</v>
      </c>
      <c r="C119" s="60"/>
      <c r="D119" s="61">
        <v>10</v>
      </c>
      <c r="E119" s="60"/>
      <c r="F119" s="60"/>
      <c r="G119" s="62"/>
      <c r="H119" s="60"/>
      <c r="I119" s="79"/>
      <c r="J119" s="63">
        <f t="shared" si="12"/>
        <v>0</v>
      </c>
      <c r="K119" s="63">
        <f t="shared" si="13"/>
        <v>0</v>
      </c>
      <c r="L119" s="63">
        <f t="shared" si="14"/>
        <v>0</v>
      </c>
      <c r="M119" s="63" t="e">
        <f t="shared" si="15"/>
        <v>#DIV/0!</v>
      </c>
    </row>
    <row r="120" spans="1:13" ht="18.75">
      <c r="A120" s="58">
        <v>117</v>
      </c>
      <c r="B120" s="59" t="s">
        <v>147</v>
      </c>
      <c r="C120" s="60"/>
      <c r="D120" s="61">
        <v>4</v>
      </c>
      <c r="E120" s="60"/>
      <c r="F120" s="60"/>
      <c r="G120" s="62"/>
      <c r="H120" s="60"/>
      <c r="I120" s="79"/>
      <c r="J120" s="63">
        <f t="shared" si="12"/>
        <v>0</v>
      </c>
      <c r="K120" s="63">
        <f t="shared" si="13"/>
        <v>0</v>
      </c>
      <c r="L120" s="63">
        <f t="shared" si="14"/>
        <v>0</v>
      </c>
      <c r="M120" s="63" t="e">
        <f t="shared" si="15"/>
        <v>#DIV/0!</v>
      </c>
    </row>
    <row r="121" spans="1:13" ht="18.75">
      <c r="A121" s="58">
        <v>118</v>
      </c>
      <c r="B121" s="59" t="s">
        <v>148</v>
      </c>
      <c r="C121" s="60"/>
      <c r="D121" s="61">
        <v>0</v>
      </c>
      <c r="E121" s="60"/>
      <c r="F121" s="60"/>
      <c r="G121" s="62"/>
      <c r="H121" s="60"/>
      <c r="I121" s="79"/>
      <c r="J121" s="63">
        <f t="shared" si="12"/>
        <v>0</v>
      </c>
      <c r="K121" s="63">
        <f t="shared" si="13"/>
        <v>0</v>
      </c>
      <c r="L121" s="63">
        <f t="shared" si="14"/>
        <v>0</v>
      </c>
      <c r="M121" s="63" t="e">
        <f t="shared" si="15"/>
        <v>#DIV/0!</v>
      </c>
    </row>
    <row r="122" spans="1:13" ht="18.75">
      <c r="A122" s="58">
        <v>119</v>
      </c>
      <c r="B122" s="59" t="s">
        <v>149</v>
      </c>
      <c r="C122" s="60"/>
      <c r="D122" s="61">
        <v>25</v>
      </c>
      <c r="E122" s="60"/>
      <c r="F122" s="60"/>
      <c r="G122" s="62"/>
      <c r="H122" s="60"/>
      <c r="I122" s="79"/>
      <c r="J122" s="63">
        <f t="shared" si="12"/>
        <v>0</v>
      </c>
      <c r="K122" s="63">
        <f t="shared" si="13"/>
        <v>0</v>
      </c>
      <c r="L122" s="63">
        <f t="shared" si="14"/>
        <v>0</v>
      </c>
      <c r="M122" s="63" t="e">
        <f t="shared" si="15"/>
        <v>#DIV/0!</v>
      </c>
    </row>
    <row r="123" spans="1:13" ht="18.75">
      <c r="A123" s="58">
        <v>120</v>
      </c>
      <c r="B123" s="59" t="s">
        <v>150</v>
      </c>
      <c r="C123" s="60"/>
      <c r="D123" s="61">
        <v>2</v>
      </c>
      <c r="E123" s="60"/>
      <c r="F123" s="60"/>
      <c r="G123" s="62"/>
      <c r="H123" s="60"/>
      <c r="I123" s="79"/>
      <c r="J123" s="63">
        <f t="shared" si="12"/>
        <v>0</v>
      </c>
      <c r="K123" s="63">
        <f t="shared" si="13"/>
        <v>0</v>
      </c>
      <c r="L123" s="63">
        <f t="shared" si="14"/>
        <v>0</v>
      </c>
      <c r="M123" s="63" t="e">
        <f t="shared" si="15"/>
        <v>#DIV/0!</v>
      </c>
    </row>
    <row r="124" spans="1:13" ht="18.75">
      <c r="A124" s="58">
        <v>121</v>
      </c>
      <c r="B124" s="59" t="s">
        <v>151</v>
      </c>
      <c r="C124" s="60"/>
      <c r="D124" s="61">
        <v>11</v>
      </c>
      <c r="E124" s="60"/>
      <c r="F124" s="60"/>
      <c r="G124" s="62"/>
      <c r="H124" s="60"/>
      <c r="I124" s="79"/>
      <c r="J124" s="63">
        <f t="shared" si="12"/>
        <v>0</v>
      </c>
      <c r="K124" s="63">
        <f t="shared" si="13"/>
        <v>0</v>
      </c>
      <c r="L124" s="63">
        <f t="shared" si="14"/>
        <v>0</v>
      </c>
      <c r="M124" s="63" t="e">
        <f t="shared" si="15"/>
        <v>#DIV/0!</v>
      </c>
    </row>
    <row r="125" spans="1:13" ht="18.75">
      <c r="A125" s="58">
        <v>122</v>
      </c>
      <c r="B125" s="59" t="s">
        <v>152</v>
      </c>
      <c r="C125" s="60"/>
      <c r="D125" s="61">
        <v>0</v>
      </c>
      <c r="E125" s="60"/>
      <c r="F125" s="60"/>
      <c r="G125" s="62"/>
      <c r="H125" s="60"/>
      <c r="I125" s="79"/>
      <c r="J125" s="63">
        <f t="shared" si="12"/>
        <v>0</v>
      </c>
      <c r="K125" s="63">
        <f t="shared" si="13"/>
        <v>0</v>
      </c>
      <c r="L125" s="63">
        <f t="shared" si="14"/>
        <v>0</v>
      </c>
      <c r="M125" s="63" t="e">
        <f t="shared" si="15"/>
        <v>#DIV/0!</v>
      </c>
    </row>
    <row r="126" spans="1:13" ht="18.75">
      <c r="A126" s="58">
        <v>123</v>
      </c>
      <c r="B126" s="59" t="s">
        <v>153</v>
      </c>
      <c r="C126" s="60"/>
      <c r="D126" s="61">
        <v>0</v>
      </c>
      <c r="E126" s="60"/>
      <c r="F126" s="60"/>
      <c r="G126" s="62"/>
      <c r="H126" s="60"/>
      <c r="I126" s="79"/>
      <c r="J126" s="63">
        <f t="shared" si="12"/>
        <v>0</v>
      </c>
      <c r="K126" s="63">
        <f t="shared" si="13"/>
        <v>0</v>
      </c>
      <c r="L126" s="63">
        <f t="shared" si="14"/>
        <v>0</v>
      </c>
      <c r="M126" s="63" t="e">
        <f t="shared" si="15"/>
        <v>#DIV/0!</v>
      </c>
    </row>
    <row r="127" spans="1:13" ht="18.75">
      <c r="A127" s="58">
        <v>124</v>
      </c>
      <c r="B127" s="59" t="s">
        <v>154</v>
      </c>
      <c r="C127" s="60"/>
      <c r="D127" s="61">
        <v>5</v>
      </c>
      <c r="E127" s="60"/>
      <c r="F127" s="60"/>
      <c r="G127" s="62"/>
      <c r="H127" s="60"/>
      <c r="I127" s="79"/>
      <c r="J127" s="63">
        <f t="shared" si="12"/>
        <v>0</v>
      </c>
      <c r="K127" s="63">
        <f t="shared" si="13"/>
        <v>0</v>
      </c>
      <c r="L127" s="63">
        <f t="shared" si="14"/>
        <v>0</v>
      </c>
      <c r="M127" s="63" t="e">
        <f t="shared" si="15"/>
        <v>#DIV/0!</v>
      </c>
    </row>
    <row r="128" spans="1:13" ht="18.75">
      <c r="A128" s="58">
        <v>125</v>
      </c>
      <c r="B128" s="59" t="s">
        <v>155</v>
      </c>
      <c r="C128" s="60"/>
      <c r="D128" s="61">
        <v>20</v>
      </c>
      <c r="E128" s="60"/>
      <c r="F128" s="60"/>
      <c r="G128" s="62"/>
      <c r="H128" s="60"/>
      <c r="I128" s="79"/>
      <c r="J128" s="63">
        <f t="shared" si="12"/>
        <v>0</v>
      </c>
      <c r="K128" s="63">
        <f t="shared" si="13"/>
        <v>0</v>
      </c>
      <c r="L128" s="63">
        <f t="shared" si="14"/>
        <v>0</v>
      </c>
      <c r="M128" s="63" t="e">
        <f t="shared" si="15"/>
        <v>#DIV/0!</v>
      </c>
    </row>
    <row r="129" spans="1:13" ht="18.75">
      <c r="A129" s="58">
        <v>126</v>
      </c>
      <c r="B129" s="59" t="s">
        <v>156</v>
      </c>
      <c r="C129" s="60"/>
      <c r="D129" s="61">
        <v>10</v>
      </c>
      <c r="E129" s="60"/>
      <c r="F129" s="60"/>
      <c r="G129" s="62"/>
      <c r="H129" s="60"/>
      <c r="I129" s="79"/>
      <c r="J129" s="63">
        <f t="shared" si="12"/>
        <v>0</v>
      </c>
      <c r="K129" s="63">
        <f t="shared" si="13"/>
        <v>0</v>
      </c>
      <c r="L129" s="63">
        <f t="shared" si="14"/>
        <v>0</v>
      </c>
      <c r="M129" s="63" t="e">
        <f t="shared" si="15"/>
        <v>#DIV/0!</v>
      </c>
    </row>
    <row r="130" spans="1:13" ht="18.75">
      <c r="A130" s="58">
        <v>127</v>
      </c>
      <c r="B130" s="59" t="s">
        <v>157</v>
      </c>
      <c r="C130" s="60"/>
      <c r="D130" s="61">
        <v>25</v>
      </c>
      <c r="E130" s="60"/>
      <c r="F130" s="60"/>
      <c r="G130" s="62"/>
      <c r="H130" s="60"/>
      <c r="I130" s="79"/>
      <c r="J130" s="63">
        <f t="shared" si="12"/>
        <v>0</v>
      </c>
      <c r="K130" s="63">
        <f t="shared" si="13"/>
        <v>0</v>
      </c>
      <c r="L130" s="63">
        <f t="shared" si="14"/>
        <v>0</v>
      </c>
      <c r="M130" s="63" t="e">
        <f t="shared" si="15"/>
        <v>#DIV/0!</v>
      </c>
    </row>
    <row r="131" spans="1:13" ht="18.75">
      <c r="A131" s="58">
        <v>128</v>
      </c>
      <c r="B131" s="59" t="s">
        <v>158</v>
      </c>
      <c r="C131" s="60"/>
      <c r="D131" s="61">
        <v>25</v>
      </c>
      <c r="E131" s="60"/>
      <c r="F131" s="60"/>
      <c r="G131" s="62"/>
      <c r="H131" s="60"/>
      <c r="I131" s="79"/>
      <c r="J131" s="63">
        <f t="shared" si="12"/>
        <v>0</v>
      </c>
      <c r="K131" s="63">
        <f t="shared" si="13"/>
        <v>0</v>
      </c>
      <c r="L131" s="63">
        <f t="shared" si="14"/>
        <v>0</v>
      </c>
      <c r="M131" s="63" t="e">
        <f t="shared" si="15"/>
        <v>#DIV/0!</v>
      </c>
    </row>
    <row r="132" spans="1:13" ht="18.75">
      <c r="A132" s="58">
        <v>129</v>
      </c>
      <c r="B132" s="59" t="s">
        <v>159</v>
      </c>
      <c r="C132" s="60"/>
      <c r="D132" s="61">
        <v>18</v>
      </c>
      <c r="E132" s="60"/>
      <c r="F132" s="60"/>
      <c r="G132" s="62"/>
      <c r="H132" s="60"/>
      <c r="I132" s="79"/>
      <c r="J132" s="63">
        <f t="shared" ref="J132:J163" si="16">SUM(E132:I132)</f>
        <v>0</v>
      </c>
      <c r="K132" s="63">
        <f t="shared" ref="K132:K143" si="17">D132*(COUNT(E132:I132))</f>
        <v>0</v>
      </c>
      <c r="L132" s="63">
        <f t="shared" ref="L132:L163" si="18">SUM(J132:K132)</f>
        <v>0</v>
      </c>
      <c r="M132" s="63" t="e">
        <f t="shared" ref="M132:M143" si="19">(AVERAGE(E132:I132))</f>
        <v>#DIV/0!</v>
      </c>
    </row>
    <row r="133" spans="1:13" ht="18.75">
      <c r="A133" s="58">
        <v>130</v>
      </c>
      <c r="B133" s="59" t="s">
        <v>160</v>
      </c>
      <c r="C133" s="60"/>
      <c r="D133" s="61">
        <v>21</v>
      </c>
      <c r="E133" s="60"/>
      <c r="F133" s="60"/>
      <c r="G133" s="62"/>
      <c r="H133" s="60"/>
      <c r="I133" s="79"/>
      <c r="J133" s="63">
        <f t="shared" si="16"/>
        <v>0</v>
      </c>
      <c r="K133" s="63">
        <f t="shared" si="17"/>
        <v>0</v>
      </c>
      <c r="L133" s="63">
        <f t="shared" si="18"/>
        <v>0</v>
      </c>
      <c r="M133" s="63" t="e">
        <f t="shared" si="19"/>
        <v>#DIV/0!</v>
      </c>
    </row>
    <row r="134" spans="1:13" ht="18.75">
      <c r="A134" s="58">
        <v>131</v>
      </c>
      <c r="B134" s="59" t="s">
        <v>162</v>
      </c>
      <c r="C134" s="60"/>
      <c r="D134" s="61">
        <v>7</v>
      </c>
      <c r="E134" s="60"/>
      <c r="F134" s="60"/>
      <c r="G134" s="62"/>
      <c r="H134" s="60"/>
      <c r="I134" s="79"/>
      <c r="J134" s="63">
        <f t="shared" si="16"/>
        <v>0</v>
      </c>
      <c r="K134" s="63">
        <f t="shared" si="17"/>
        <v>0</v>
      </c>
      <c r="L134" s="63">
        <f t="shared" si="18"/>
        <v>0</v>
      </c>
      <c r="M134" s="63" t="e">
        <f t="shared" si="19"/>
        <v>#DIV/0!</v>
      </c>
    </row>
    <row r="135" spans="1:13" ht="18.75">
      <c r="A135" s="58">
        <v>132</v>
      </c>
      <c r="B135" s="59" t="s">
        <v>163</v>
      </c>
      <c r="C135" s="60"/>
      <c r="D135" s="61">
        <v>8</v>
      </c>
      <c r="E135" s="60"/>
      <c r="F135" s="60"/>
      <c r="G135" s="62"/>
      <c r="H135" s="60"/>
      <c r="I135" s="79"/>
      <c r="J135" s="63">
        <f t="shared" si="16"/>
        <v>0</v>
      </c>
      <c r="K135" s="63">
        <f t="shared" si="17"/>
        <v>0</v>
      </c>
      <c r="L135" s="63">
        <f t="shared" si="18"/>
        <v>0</v>
      </c>
      <c r="M135" s="63" t="e">
        <f t="shared" si="19"/>
        <v>#DIV/0!</v>
      </c>
    </row>
    <row r="136" spans="1:13" ht="18.75">
      <c r="A136" s="58">
        <v>133</v>
      </c>
      <c r="B136" s="59" t="s">
        <v>164</v>
      </c>
      <c r="C136" s="60"/>
      <c r="D136" s="61">
        <v>25</v>
      </c>
      <c r="E136" s="60"/>
      <c r="F136" s="60"/>
      <c r="G136" s="62"/>
      <c r="H136" s="60"/>
      <c r="I136" s="79"/>
      <c r="J136" s="63">
        <f t="shared" si="16"/>
        <v>0</v>
      </c>
      <c r="K136" s="63">
        <f t="shared" si="17"/>
        <v>0</v>
      </c>
      <c r="L136" s="63">
        <f t="shared" si="18"/>
        <v>0</v>
      </c>
      <c r="M136" s="63" t="e">
        <f t="shared" si="19"/>
        <v>#DIV/0!</v>
      </c>
    </row>
    <row r="137" spans="1:13" ht="18.75">
      <c r="A137" s="58">
        <v>134</v>
      </c>
      <c r="B137" s="59" t="s">
        <v>165</v>
      </c>
      <c r="C137" s="60"/>
      <c r="D137" s="61">
        <v>25</v>
      </c>
      <c r="E137" s="60"/>
      <c r="F137" s="60"/>
      <c r="G137" s="62"/>
      <c r="H137" s="60"/>
      <c r="I137" s="79"/>
      <c r="J137" s="63">
        <f t="shared" si="16"/>
        <v>0</v>
      </c>
      <c r="K137" s="63">
        <f t="shared" si="17"/>
        <v>0</v>
      </c>
      <c r="L137" s="63">
        <f t="shared" si="18"/>
        <v>0</v>
      </c>
      <c r="M137" s="63" t="e">
        <f t="shared" si="19"/>
        <v>#DIV/0!</v>
      </c>
    </row>
    <row r="138" spans="1:13" ht="18.75">
      <c r="A138" s="58">
        <v>135</v>
      </c>
      <c r="B138" s="59" t="s">
        <v>165</v>
      </c>
      <c r="C138" s="60"/>
      <c r="D138" s="61">
        <v>25</v>
      </c>
      <c r="E138" s="60"/>
      <c r="F138" s="60"/>
      <c r="G138" s="62"/>
      <c r="H138" s="60"/>
      <c r="I138" s="79"/>
      <c r="J138" s="63">
        <f t="shared" si="16"/>
        <v>0</v>
      </c>
      <c r="K138" s="63">
        <f t="shared" si="17"/>
        <v>0</v>
      </c>
      <c r="L138" s="63">
        <f t="shared" si="18"/>
        <v>0</v>
      </c>
      <c r="M138" s="63" t="e">
        <f t="shared" si="19"/>
        <v>#DIV/0!</v>
      </c>
    </row>
    <row r="139" spans="1:13" ht="18.75">
      <c r="A139" s="58">
        <v>136</v>
      </c>
      <c r="B139" s="59" t="s">
        <v>166</v>
      </c>
      <c r="C139" s="60"/>
      <c r="D139" s="61">
        <v>1</v>
      </c>
      <c r="E139" s="60"/>
      <c r="F139" s="60"/>
      <c r="G139" s="62"/>
      <c r="H139" s="60"/>
      <c r="I139" s="79"/>
      <c r="J139" s="63">
        <f t="shared" si="16"/>
        <v>0</v>
      </c>
      <c r="K139" s="63">
        <f t="shared" si="17"/>
        <v>0</v>
      </c>
      <c r="L139" s="63">
        <f t="shared" si="18"/>
        <v>0</v>
      </c>
      <c r="M139" s="63" t="e">
        <f t="shared" si="19"/>
        <v>#DIV/0!</v>
      </c>
    </row>
    <row r="140" spans="1:13" ht="18.75">
      <c r="A140" s="58">
        <v>137</v>
      </c>
      <c r="B140" s="59" t="s">
        <v>167</v>
      </c>
      <c r="C140" s="60"/>
      <c r="D140" s="61">
        <v>1</v>
      </c>
      <c r="E140" s="60"/>
      <c r="F140" s="60"/>
      <c r="G140" s="62"/>
      <c r="H140" s="60"/>
      <c r="I140" s="79"/>
      <c r="J140" s="63">
        <f t="shared" si="16"/>
        <v>0</v>
      </c>
      <c r="K140" s="63">
        <f t="shared" si="17"/>
        <v>0</v>
      </c>
      <c r="L140" s="63">
        <f t="shared" si="18"/>
        <v>0</v>
      </c>
      <c r="M140" s="63" t="e">
        <f t="shared" si="19"/>
        <v>#DIV/0!</v>
      </c>
    </row>
    <row r="141" spans="1:13" ht="18.75">
      <c r="A141" s="58">
        <v>138</v>
      </c>
      <c r="B141" s="59" t="s">
        <v>168</v>
      </c>
      <c r="C141" s="60"/>
      <c r="D141" s="61">
        <v>20</v>
      </c>
      <c r="E141" s="60"/>
      <c r="F141" s="60"/>
      <c r="G141" s="62"/>
      <c r="H141" s="60"/>
      <c r="I141" s="79"/>
      <c r="J141" s="63">
        <f t="shared" si="16"/>
        <v>0</v>
      </c>
      <c r="K141" s="63">
        <f t="shared" si="17"/>
        <v>0</v>
      </c>
      <c r="L141" s="63">
        <f t="shared" si="18"/>
        <v>0</v>
      </c>
      <c r="M141" s="63" t="e">
        <f t="shared" si="19"/>
        <v>#DIV/0!</v>
      </c>
    </row>
    <row r="142" spans="1:13" ht="18.75">
      <c r="A142" s="58">
        <v>139</v>
      </c>
      <c r="B142" s="59" t="s">
        <v>169</v>
      </c>
      <c r="C142" s="60"/>
      <c r="D142" s="61">
        <v>0</v>
      </c>
      <c r="E142" s="60"/>
      <c r="F142" s="60"/>
      <c r="G142" s="62"/>
      <c r="H142" s="60"/>
      <c r="I142" s="79"/>
      <c r="J142" s="63">
        <f t="shared" si="16"/>
        <v>0</v>
      </c>
      <c r="K142" s="63">
        <f t="shared" si="17"/>
        <v>0</v>
      </c>
      <c r="L142" s="63">
        <f t="shared" si="18"/>
        <v>0</v>
      </c>
      <c r="M142" s="63" t="e">
        <f t="shared" si="19"/>
        <v>#DIV/0!</v>
      </c>
    </row>
    <row r="143" spans="1:13" ht="18.75">
      <c r="A143" s="58">
        <v>140</v>
      </c>
      <c r="B143" s="59" t="s">
        <v>170</v>
      </c>
      <c r="C143" s="60"/>
      <c r="D143" s="61">
        <v>11</v>
      </c>
      <c r="E143" s="60"/>
      <c r="F143" s="60"/>
      <c r="G143" s="62"/>
      <c r="H143" s="60"/>
      <c r="I143" s="79"/>
      <c r="J143" s="63">
        <f t="shared" si="16"/>
        <v>0</v>
      </c>
      <c r="K143" s="63">
        <f t="shared" si="17"/>
        <v>0</v>
      </c>
      <c r="L143" s="63">
        <f t="shared" si="18"/>
        <v>0</v>
      </c>
      <c r="M143" s="63" t="e">
        <f t="shared" si="19"/>
        <v>#DIV/0!</v>
      </c>
    </row>
  </sheetData>
  <sortState ref="B4:D143">
    <sortCondition ref="C4:C143"/>
  </sortState>
  <printOptions horizontalCentered="1"/>
  <pageMargins left="0.6" right="0.6" top="0.19027777777777799" bottom="0.37986111111111098" header="0.51180555555555496" footer="0.51180555555555496"/>
  <pageSetup paperSize="9" firstPageNumber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2" zoomScaleNormal="100" workbookViewId="0">
      <selection activeCell="G10" sqref="G10"/>
    </sheetView>
  </sheetViews>
  <sheetFormatPr defaultRowHeight="12.75"/>
  <cols>
    <col min="2" max="2" width="42.28515625"/>
    <col min="3" max="3" width="10.5703125" style="13"/>
    <col min="4" max="4" width="0" style="13" hidden="1"/>
    <col min="5" max="5" width="10.5703125" style="13"/>
    <col min="6" max="6" width="10.5703125" style="80"/>
  </cols>
  <sheetData>
    <row r="1" spans="1:14" ht="42" customHeight="1">
      <c r="A1" s="6" t="s">
        <v>0</v>
      </c>
      <c r="B1" s="6"/>
      <c r="C1" s="6"/>
      <c r="D1" s="6"/>
      <c r="E1" s="6"/>
      <c r="F1" s="6"/>
      <c r="G1" s="81"/>
      <c r="H1" s="81"/>
      <c r="I1" s="81"/>
      <c r="J1" s="81"/>
      <c r="K1" s="81"/>
      <c r="L1" s="81"/>
      <c r="M1" s="81"/>
      <c r="N1" s="81"/>
    </row>
    <row r="2" spans="1:14">
      <c r="A2" s="5" t="s">
        <v>21</v>
      </c>
      <c r="B2" s="5"/>
      <c r="C2" s="5"/>
      <c r="D2" s="5"/>
      <c r="E2" s="5"/>
      <c r="F2" s="5"/>
    </row>
    <row r="3" spans="1:14" ht="18.75" customHeight="1">
      <c r="A3" s="5"/>
      <c r="B3" s="5"/>
      <c r="C3" s="5"/>
      <c r="D3" s="5"/>
      <c r="E3" s="5"/>
      <c r="F3" s="5"/>
    </row>
    <row r="4" spans="1:14">
      <c r="C4"/>
      <c r="D4"/>
      <c r="E4"/>
      <c r="F4"/>
    </row>
    <row r="5" spans="1:14" ht="6.75" customHeight="1">
      <c r="C5"/>
      <c r="D5"/>
      <c r="E5"/>
      <c r="F5"/>
    </row>
    <row r="6" spans="1:14" ht="15.75">
      <c r="A6" s="82" t="s">
        <v>1</v>
      </c>
      <c r="B6" s="83" t="s">
        <v>2</v>
      </c>
      <c r="C6" s="84" t="s">
        <v>3</v>
      </c>
      <c r="D6" s="84" t="s">
        <v>4</v>
      </c>
      <c r="E6" s="84" t="s">
        <v>22</v>
      </c>
      <c r="F6" s="85" t="s">
        <v>12</v>
      </c>
    </row>
    <row r="7" spans="1:14" ht="20.25" customHeight="1">
      <c r="A7" s="86">
        <v>1</v>
      </c>
      <c r="B7" s="87" t="str">
        <f>Rezultāti!B14</f>
        <v>Šarlote Stariņa</v>
      </c>
      <c r="C7" s="88" t="s">
        <v>177</v>
      </c>
      <c r="D7" s="89"/>
      <c r="E7" s="88">
        <v>134</v>
      </c>
      <c r="F7" s="90">
        <f t="shared" ref="F7:F19" si="0">SUM(D7:E7)</f>
        <v>134</v>
      </c>
      <c r="G7" s="91" t="s">
        <v>190</v>
      </c>
    </row>
    <row r="8" spans="1:14" ht="20.25" customHeight="1">
      <c r="A8" s="86">
        <v>2</v>
      </c>
      <c r="B8" s="87" t="str">
        <f>Rezultāti!B18</f>
        <v>Aivars Beļickis</v>
      </c>
      <c r="C8" s="88" t="s">
        <v>186</v>
      </c>
      <c r="D8" s="89"/>
      <c r="E8" s="88">
        <v>202</v>
      </c>
      <c r="F8" s="90">
        <f t="shared" si="0"/>
        <v>202</v>
      </c>
      <c r="G8" s="91" t="s">
        <v>190</v>
      </c>
    </row>
    <row r="9" spans="1:14" ht="20.25" customHeight="1">
      <c r="A9" s="86">
        <v>3</v>
      </c>
      <c r="B9" s="87" t="str">
        <f>Rezultāti!B7</f>
        <v>Dmitrijs Dumcevs</v>
      </c>
      <c r="C9" s="88" t="s">
        <v>183</v>
      </c>
      <c r="D9" s="89"/>
      <c r="E9" s="88">
        <v>217</v>
      </c>
      <c r="F9" s="90">
        <f t="shared" si="0"/>
        <v>217</v>
      </c>
      <c r="G9" s="91" t="s">
        <v>190</v>
      </c>
    </row>
    <row r="10" spans="1:14" ht="20.25" customHeight="1">
      <c r="A10" s="86">
        <v>4</v>
      </c>
      <c r="B10" s="87" t="str">
        <f>Rezultāti!B8</f>
        <v>Toms Pultraks</v>
      </c>
      <c r="C10" s="88" t="s">
        <v>173</v>
      </c>
      <c r="D10" s="89"/>
      <c r="E10" s="88">
        <v>175</v>
      </c>
      <c r="F10" s="90">
        <f t="shared" si="0"/>
        <v>175</v>
      </c>
      <c r="G10" s="91" t="s">
        <v>190</v>
      </c>
    </row>
    <row r="11" spans="1:14" ht="20.25" customHeight="1">
      <c r="A11" s="86">
        <v>5</v>
      </c>
      <c r="B11" s="87" t="str">
        <f>Rezultāti!B16</f>
        <v>Arvils Sproģis</v>
      </c>
      <c r="C11" s="88" t="s">
        <v>185</v>
      </c>
      <c r="D11" s="89"/>
      <c r="E11" s="88">
        <v>148</v>
      </c>
      <c r="F11" s="90">
        <f t="shared" si="0"/>
        <v>148</v>
      </c>
      <c r="G11" s="91" t="s">
        <v>190</v>
      </c>
    </row>
    <row r="12" spans="1:14" ht="20.25" customHeight="1">
      <c r="A12" s="86">
        <v>6</v>
      </c>
      <c r="B12" s="87" t="str">
        <f>Rezultāti!B10</f>
        <v>Eduārds Kobiļuks</v>
      </c>
      <c r="C12" s="88" t="s">
        <v>178</v>
      </c>
      <c r="D12" s="89"/>
      <c r="E12" s="88">
        <v>162</v>
      </c>
      <c r="F12" s="90">
        <f t="shared" si="0"/>
        <v>162</v>
      </c>
      <c r="G12" s="91" t="s">
        <v>190</v>
      </c>
    </row>
    <row r="13" spans="1:14" ht="20.25" customHeight="1">
      <c r="A13" s="86">
        <v>7</v>
      </c>
      <c r="B13" s="87" t="str">
        <f>Rezultāti!B17</f>
        <v>Andis Dārziņš</v>
      </c>
      <c r="C13" s="88" t="s">
        <v>179</v>
      </c>
      <c r="D13" s="89"/>
      <c r="E13" s="88">
        <v>208</v>
      </c>
      <c r="F13" s="90">
        <f t="shared" si="0"/>
        <v>208</v>
      </c>
      <c r="G13" s="91" t="s">
        <v>190</v>
      </c>
    </row>
    <row r="14" spans="1:14" ht="20.25" customHeight="1">
      <c r="A14" s="86">
        <v>8</v>
      </c>
      <c r="B14" s="87" t="str">
        <f>Rezultāti!B15</f>
        <v>Jānis Surna</v>
      </c>
      <c r="C14" s="88" t="s">
        <v>187</v>
      </c>
      <c r="D14" s="89"/>
      <c r="E14" s="88">
        <v>199</v>
      </c>
      <c r="F14" s="90">
        <f t="shared" si="0"/>
        <v>199</v>
      </c>
      <c r="G14" s="91" t="s">
        <v>190</v>
      </c>
    </row>
    <row r="15" spans="1:14" ht="20.25" customHeight="1">
      <c r="A15" s="86">
        <v>9</v>
      </c>
      <c r="B15" s="87" t="str">
        <f>Rezultāti!B9</f>
        <v>Aleksandrs Tjulins</v>
      </c>
      <c r="C15" s="88" t="s">
        <v>175</v>
      </c>
      <c r="E15" s="88">
        <v>153</v>
      </c>
      <c r="F15" s="90">
        <f t="shared" si="0"/>
        <v>153</v>
      </c>
      <c r="G15" s="91" t="s">
        <v>190</v>
      </c>
    </row>
    <row r="16" spans="1:14" ht="20.25" customHeight="1">
      <c r="A16" s="86">
        <v>10</v>
      </c>
      <c r="B16" s="87" t="str">
        <f>Rezultāti!B12</f>
        <v>Artēmijs Hudjakovs</v>
      </c>
      <c r="C16" s="88" t="s">
        <v>182</v>
      </c>
      <c r="E16" s="88">
        <v>208</v>
      </c>
      <c r="F16" s="90">
        <f t="shared" si="0"/>
        <v>208</v>
      </c>
      <c r="G16" t="s">
        <v>190</v>
      </c>
    </row>
    <row r="17" spans="1:7" ht="20.25" customHeight="1">
      <c r="A17" s="86">
        <v>11</v>
      </c>
      <c r="B17" s="87" t="str">
        <f>Rezultāti!B19</f>
        <v>Arnis Laurāns</v>
      </c>
      <c r="C17" s="88" t="s">
        <v>184</v>
      </c>
      <c r="E17" s="88">
        <v>159</v>
      </c>
      <c r="F17" s="90">
        <f t="shared" si="0"/>
        <v>159</v>
      </c>
      <c r="G17" s="91" t="s">
        <v>190</v>
      </c>
    </row>
    <row r="18" spans="1:7" ht="20.25" customHeight="1">
      <c r="A18" s="86">
        <v>12</v>
      </c>
      <c r="B18" s="87" t="str">
        <f>Rezultāti!B13</f>
        <v>Ivars Vinters</v>
      </c>
      <c r="C18" s="88" t="s">
        <v>171</v>
      </c>
      <c r="E18" s="88">
        <v>204</v>
      </c>
      <c r="F18" s="90">
        <f t="shared" si="0"/>
        <v>204</v>
      </c>
      <c r="G18" s="91" t="s">
        <v>190</v>
      </c>
    </row>
    <row r="19" spans="1:7" ht="20.25" customHeight="1" thickBot="1">
      <c r="A19" s="86">
        <v>13</v>
      </c>
      <c r="B19" s="87" t="str">
        <f>Rezultāti!B4</f>
        <v>Jānis Zalītis</v>
      </c>
      <c r="C19" s="88" t="s">
        <v>172</v>
      </c>
      <c r="E19" s="88">
        <v>164</v>
      </c>
      <c r="F19" s="90">
        <f t="shared" si="0"/>
        <v>164</v>
      </c>
      <c r="G19" s="91" t="s">
        <v>190</v>
      </c>
    </row>
  </sheetData>
  <sortState ref="B7:C22">
    <sortCondition ref="C7:C22"/>
  </sortState>
  <mergeCells count="2">
    <mergeCell ref="A1:F1"/>
    <mergeCell ref="A2:F3"/>
  </mergeCells>
  <pageMargins left="0.17013888888888901" right="0.17013888888888901" top="0.32013888888888897" bottom="0.19027777777777799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workbookViewId="0">
      <selection activeCell="A2" sqref="A2:F3"/>
    </sheetView>
  </sheetViews>
  <sheetFormatPr defaultRowHeight="12.75"/>
  <cols>
    <col min="2" max="2" width="39.42578125"/>
    <col min="3" max="3" width="10.5703125" style="13"/>
    <col min="4" max="4" width="6.42578125" style="13"/>
    <col min="5" max="5" width="10.5703125" style="13"/>
    <col min="6" max="6" width="10.5703125" style="80"/>
  </cols>
  <sheetData>
    <row r="1" spans="1:14" ht="42" customHeight="1">
      <c r="A1" s="4" t="s">
        <v>0</v>
      </c>
      <c r="B1" s="4"/>
      <c r="C1" s="4"/>
      <c r="D1" s="4"/>
      <c r="E1" s="4"/>
      <c r="F1" s="4"/>
      <c r="G1" s="81"/>
      <c r="H1" s="81"/>
      <c r="I1" s="81"/>
      <c r="J1" s="81"/>
      <c r="K1" s="81"/>
      <c r="L1" s="81"/>
      <c r="M1" s="81"/>
      <c r="N1" s="81"/>
    </row>
    <row r="2" spans="1:14">
      <c r="A2" s="5" t="s">
        <v>23</v>
      </c>
      <c r="B2" s="5"/>
      <c r="C2" s="5"/>
      <c r="D2" s="5"/>
      <c r="E2" s="5"/>
      <c r="F2" s="5"/>
    </row>
    <row r="3" spans="1:14" ht="18.75" customHeight="1">
      <c r="A3" s="5"/>
      <c r="B3" s="5"/>
      <c r="C3" s="5"/>
      <c r="D3" s="5"/>
      <c r="E3" s="5"/>
      <c r="F3" s="5"/>
    </row>
    <row r="4" spans="1:14">
      <c r="C4"/>
      <c r="D4"/>
      <c r="E4"/>
      <c r="F4"/>
    </row>
    <row r="5" spans="1:14" ht="6.75" customHeight="1">
      <c r="C5"/>
      <c r="D5"/>
      <c r="E5"/>
      <c r="F5"/>
    </row>
    <row r="6" spans="1:14" ht="15.75">
      <c r="A6" s="82" t="s">
        <v>1</v>
      </c>
      <c r="B6" s="83" t="s">
        <v>2</v>
      </c>
      <c r="C6" s="84" t="s">
        <v>3</v>
      </c>
      <c r="D6" s="84" t="s">
        <v>4</v>
      </c>
      <c r="E6" s="84" t="s">
        <v>22</v>
      </c>
      <c r="F6" s="85" t="s">
        <v>12</v>
      </c>
    </row>
    <row r="7" spans="1:14" ht="19.5" customHeight="1">
      <c r="A7" s="92">
        <v>1</v>
      </c>
      <c r="B7" s="87" t="str">
        <f>Rezultāti!B19</f>
        <v>Arnis Laurāns</v>
      </c>
      <c r="C7" s="88" t="s">
        <v>179</v>
      </c>
      <c r="D7" s="89">
        <v>0</v>
      </c>
      <c r="E7" s="88">
        <v>255</v>
      </c>
      <c r="F7" s="90">
        <f>SUM(D7:E7)</f>
        <v>255</v>
      </c>
      <c r="G7" s="91"/>
    </row>
    <row r="8" spans="1:14" ht="19.5" customHeight="1">
      <c r="A8" s="92">
        <v>2</v>
      </c>
      <c r="B8" s="87" t="str">
        <f>Rezultāti!B12</f>
        <v>Artēmijs Hudjakovs</v>
      </c>
      <c r="C8" s="88" t="s">
        <v>173</v>
      </c>
      <c r="D8" s="89">
        <v>0</v>
      </c>
      <c r="E8" s="88">
        <v>202</v>
      </c>
      <c r="F8" s="90">
        <f>SUM(D8:E8)</f>
        <v>202</v>
      </c>
      <c r="G8" s="91"/>
    </row>
    <row r="9" spans="1:14" ht="21.6" customHeight="1">
      <c r="A9" s="86">
        <v>3</v>
      </c>
      <c r="B9" s="87" t="str">
        <f>Rezultāti!B8</f>
        <v>Toms Pultraks</v>
      </c>
      <c r="C9" s="88" t="s">
        <v>185</v>
      </c>
      <c r="D9" s="89">
        <v>0</v>
      </c>
      <c r="E9" s="88">
        <v>192</v>
      </c>
      <c r="F9" s="90">
        <f>SUM(D9:E9)</f>
        <v>192</v>
      </c>
    </row>
    <row r="10" spans="1:14" ht="21.6" customHeight="1">
      <c r="A10" s="86">
        <v>4</v>
      </c>
      <c r="B10" s="87" t="str">
        <f>Rezultāti!B17</f>
        <v>Andis Dārziņš</v>
      </c>
      <c r="C10" s="88" t="s">
        <v>184</v>
      </c>
      <c r="D10" s="89">
        <v>0</v>
      </c>
      <c r="E10" s="88">
        <v>190</v>
      </c>
      <c r="F10" s="90">
        <f>SUM(D10:E10)</f>
        <v>190</v>
      </c>
    </row>
    <row r="11" spans="1:14" ht="21.6" customHeight="1">
      <c r="A11" s="86">
        <v>5</v>
      </c>
      <c r="B11" s="87" t="str">
        <f>Rezultāti!B9</f>
        <v>Aleksandrs Tjulins</v>
      </c>
      <c r="C11" s="88" t="s">
        <v>187</v>
      </c>
      <c r="D11" s="89">
        <v>7</v>
      </c>
      <c r="E11" s="88">
        <v>147</v>
      </c>
      <c r="F11" s="90">
        <f>SUM(D11:E11)</f>
        <v>154</v>
      </c>
    </row>
    <row r="12" spans="1:14" ht="21.6" customHeight="1">
      <c r="A12" s="86">
        <v>6</v>
      </c>
      <c r="B12" s="87" t="str">
        <f>Rezultāti!B4</f>
        <v>Jānis Zalītis</v>
      </c>
      <c r="C12" s="88" t="s">
        <v>178</v>
      </c>
      <c r="D12" s="89">
        <v>7</v>
      </c>
      <c r="E12" s="88">
        <v>135</v>
      </c>
      <c r="F12" s="90">
        <f>SUM(D12:E12)</f>
        <v>142</v>
      </c>
    </row>
    <row r="13" spans="1:14" ht="21.6" customHeight="1">
      <c r="A13" s="86">
        <v>7</v>
      </c>
      <c r="B13" s="87" t="str">
        <f>Rezultāti!B11</f>
        <v>Mārtiņš Vilnis</v>
      </c>
      <c r="C13" s="88" t="s">
        <v>175</v>
      </c>
      <c r="D13" s="89">
        <v>0</v>
      </c>
      <c r="E13" s="88">
        <v>138</v>
      </c>
      <c r="F13" s="90">
        <f>SUM(D13:E13)</f>
        <v>138</v>
      </c>
    </row>
    <row r="14" spans="1:14" ht="21.6" customHeight="1" thickBot="1">
      <c r="A14" s="86">
        <v>8</v>
      </c>
      <c r="B14" s="87" t="str">
        <f>Rezultāti!B6</f>
        <v>Jurijs Dumcevs</v>
      </c>
      <c r="C14" s="88" t="s">
        <v>182</v>
      </c>
      <c r="D14" s="89">
        <v>0</v>
      </c>
      <c r="E14" s="88">
        <v>126</v>
      </c>
      <c r="F14" s="90">
        <f>SUM(D14:E14)</f>
        <v>126</v>
      </c>
    </row>
  </sheetData>
  <sortState ref="B7:F14">
    <sortCondition descending="1" ref="F7:F14"/>
  </sortState>
  <mergeCells count="2">
    <mergeCell ref="A1:F1"/>
    <mergeCell ref="A2:F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2"/>
  <sheetViews>
    <sheetView zoomScale="80" zoomScaleNormal="80" workbookViewId="0">
      <selection activeCell="A5" sqref="A5"/>
    </sheetView>
  </sheetViews>
  <sheetFormatPr defaultRowHeight="20.25"/>
  <cols>
    <col min="1" max="1" width="9.140625" style="93"/>
    <col min="2" max="2" width="9.140625" style="14"/>
    <col min="3" max="3" width="26.7109375" style="14"/>
    <col min="4" max="4" width="10" style="14"/>
    <col min="5" max="5" width="11.5703125" style="14"/>
    <col min="6" max="6" width="13.28515625" style="14"/>
    <col min="7" max="7" width="11" style="14"/>
    <col min="8" max="8" width="9.140625" style="93"/>
    <col min="9" max="9" width="9.140625" style="94"/>
    <col min="10" max="10" width="22.5703125" style="93"/>
    <col min="11" max="1025" width="9.140625" style="93"/>
  </cols>
  <sheetData>
    <row r="1" spans="1:14" ht="32.25" customHeight="1">
      <c r="A1" s="3" t="s">
        <v>0</v>
      </c>
      <c r="B1" s="3"/>
      <c r="C1" s="3"/>
      <c r="D1" s="3"/>
      <c r="E1" s="3"/>
      <c r="F1" s="3"/>
      <c r="G1" s="3"/>
      <c r="H1" s="3"/>
      <c r="I1" s="95"/>
      <c r="J1" s="81"/>
      <c r="K1" s="81"/>
      <c r="L1" s="81"/>
      <c r="M1" s="81"/>
      <c r="N1" s="81"/>
    </row>
    <row r="2" spans="1:14" ht="12.75" customHeight="1">
      <c r="A2" s="5" t="s">
        <v>24</v>
      </c>
      <c r="B2" s="5"/>
      <c r="C2" s="5"/>
      <c r="D2" s="5"/>
      <c r="E2" s="5"/>
      <c r="F2" s="5"/>
      <c r="G2" s="5"/>
      <c r="H2" s="5"/>
      <c r="I2" s="96"/>
    </row>
    <row r="3" spans="1:14" ht="18.75" customHeight="1">
      <c r="A3" s="5"/>
      <c r="B3" s="5"/>
      <c r="C3" s="5"/>
      <c r="D3" s="5"/>
      <c r="E3" s="5"/>
      <c r="F3" s="5"/>
      <c r="G3" s="5"/>
      <c r="H3" s="5"/>
      <c r="I3" s="96"/>
    </row>
    <row r="4" spans="1:14" ht="6.75" customHeight="1">
      <c r="B4"/>
      <c r="C4"/>
      <c r="D4"/>
      <c r="E4"/>
      <c r="F4"/>
      <c r="G4"/>
      <c r="H4"/>
    </row>
    <row r="5" spans="1:14">
      <c r="B5" s="97" t="s">
        <v>1</v>
      </c>
      <c r="C5" s="98" t="s">
        <v>25</v>
      </c>
      <c r="D5" s="97" t="s">
        <v>4</v>
      </c>
      <c r="E5" s="97" t="s">
        <v>26</v>
      </c>
      <c r="F5" s="97" t="s">
        <v>12</v>
      </c>
      <c r="G5" s="99" t="s">
        <v>27</v>
      </c>
      <c r="H5" s="2" t="s">
        <v>28</v>
      </c>
      <c r="J5" s="118"/>
    </row>
    <row r="6" spans="1:14">
      <c r="B6" s="101">
        <v>1</v>
      </c>
      <c r="C6" s="119" t="str">
        <f>C12</f>
        <v>Artēmijs Hudjakovs</v>
      </c>
      <c r="D6" s="120">
        <v>0</v>
      </c>
      <c r="E6" s="120">
        <v>222</v>
      </c>
      <c r="F6" s="121">
        <f>D6+E6</f>
        <v>222</v>
      </c>
      <c r="G6" s="104">
        <v>8</v>
      </c>
      <c r="H6" s="2"/>
      <c r="J6" s="14"/>
    </row>
    <row r="7" spans="1:14">
      <c r="B7" s="100">
        <v>2</v>
      </c>
      <c r="C7" s="122" t="str">
        <f>'Rezultātu lapa'!B4</f>
        <v>Edmunds Jansons</v>
      </c>
      <c r="D7" s="123">
        <v>0</v>
      </c>
      <c r="E7" s="123">
        <v>199</v>
      </c>
      <c r="F7" s="124">
        <f>D7+E7</f>
        <v>199</v>
      </c>
      <c r="G7" s="99">
        <v>6</v>
      </c>
      <c r="H7" s="2"/>
      <c r="J7" s="14"/>
    </row>
    <row r="8" spans="1:14">
      <c r="B8" s="100">
        <v>3</v>
      </c>
      <c r="C8" s="102" t="str">
        <f>C11</f>
        <v>Dmitrijs Dumcevs</v>
      </c>
      <c r="D8" s="103">
        <v>0</v>
      </c>
      <c r="E8" s="103">
        <v>178</v>
      </c>
      <c r="F8" s="103">
        <f>D8+E8</f>
        <v>178</v>
      </c>
      <c r="G8" s="99">
        <v>7</v>
      </c>
      <c r="H8" s="2"/>
      <c r="J8" s="14"/>
    </row>
    <row r="9" spans="1:14">
      <c r="B9" s="105"/>
      <c r="C9"/>
      <c r="D9"/>
      <c r="E9"/>
      <c r="F9"/>
      <c r="G9"/>
      <c r="H9"/>
      <c r="J9" s="117"/>
    </row>
    <row r="10" spans="1:14">
      <c r="B10" s="97" t="s">
        <v>1</v>
      </c>
      <c r="C10" s="98" t="s">
        <v>25</v>
      </c>
      <c r="D10" s="97" t="s">
        <v>4</v>
      </c>
      <c r="E10" s="97" t="s">
        <v>26</v>
      </c>
      <c r="F10" s="97" t="s">
        <v>12</v>
      </c>
      <c r="G10" s="106" t="s">
        <v>27</v>
      </c>
      <c r="H10" s="1" t="s">
        <v>28</v>
      </c>
      <c r="J10" s="14"/>
    </row>
    <row r="11" spans="1:14">
      <c r="B11" s="100"/>
      <c r="C11" s="107" t="str">
        <f>'Rezultātu lapa'!B5</f>
        <v>Dmitrijs Dumcevs</v>
      </c>
      <c r="D11" s="108">
        <v>0</v>
      </c>
      <c r="E11" s="108">
        <v>210</v>
      </c>
      <c r="F11" s="108">
        <f>E11+D11</f>
        <v>210</v>
      </c>
      <c r="G11" s="99">
        <v>6</v>
      </c>
      <c r="H11" s="1"/>
      <c r="J11" s="14"/>
    </row>
    <row r="12" spans="1:14">
      <c r="B12" s="100"/>
      <c r="C12" s="107" t="str">
        <f>C17</f>
        <v>Artēmijs Hudjakovs</v>
      </c>
      <c r="D12" s="108">
        <v>0</v>
      </c>
      <c r="E12" s="108">
        <v>203</v>
      </c>
      <c r="F12" s="108">
        <f>E12+D12</f>
        <v>203</v>
      </c>
      <c r="G12" s="99">
        <v>7</v>
      </c>
      <c r="H12" s="1"/>
      <c r="J12" s="14"/>
    </row>
    <row r="13" spans="1:14">
      <c r="B13" s="100">
        <v>4</v>
      </c>
      <c r="C13" s="107" t="str">
        <f>C19</f>
        <v>Jānis Surna</v>
      </c>
      <c r="D13" s="108">
        <v>0</v>
      </c>
      <c r="E13" s="108">
        <v>176</v>
      </c>
      <c r="F13" s="108">
        <f>E13+D13</f>
        <v>176</v>
      </c>
      <c r="G13" s="99">
        <v>9</v>
      </c>
      <c r="H13" s="1"/>
      <c r="J13" s="14"/>
    </row>
    <row r="14" spans="1:14">
      <c r="B14" s="100">
        <v>5</v>
      </c>
      <c r="C14" s="107" t="str">
        <f>C18</f>
        <v>Arvils Sproģis</v>
      </c>
      <c r="D14" s="108">
        <v>0</v>
      </c>
      <c r="E14" s="108">
        <v>169</v>
      </c>
      <c r="F14" s="108">
        <f>E14+D14</f>
        <v>169</v>
      </c>
      <c r="G14" s="99">
        <v>8</v>
      </c>
      <c r="H14" s="1"/>
      <c r="J14" s="14"/>
    </row>
    <row r="15" spans="1:14">
      <c r="B15" s="105"/>
      <c r="C15"/>
      <c r="D15"/>
      <c r="E15"/>
      <c r="F15"/>
      <c r="G15"/>
      <c r="H15"/>
    </row>
    <row r="16" spans="1:14">
      <c r="B16" s="97" t="s">
        <v>1</v>
      </c>
      <c r="C16" s="98" t="s">
        <v>25</v>
      </c>
      <c r="D16" s="97" t="s">
        <v>4</v>
      </c>
      <c r="E16" s="97" t="s">
        <v>26</v>
      </c>
      <c r="F16" s="97" t="s">
        <v>12</v>
      </c>
      <c r="G16" s="106" t="s">
        <v>27</v>
      </c>
      <c r="H16" s="1" t="s">
        <v>28</v>
      </c>
    </row>
    <row r="17" spans="2:8">
      <c r="B17" s="100"/>
      <c r="C17" s="107" t="str">
        <f>Desperado!B8</f>
        <v>Artēmijs Hudjakovs</v>
      </c>
      <c r="D17" s="109">
        <v>0</v>
      </c>
      <c r="E17" s="108">
        <v>196</v>
      </c>
      <c r="F17" s="108">
        <f>E17+D17</f>
        <v>196</v>
      </c>
      <c r="G17" s="99">
        <v>10</v>
      </c>
      <c r="H17" s="1"/>
    </row>
    <row r="18" spans="2:8">
      <c r="B18" s="100"/>
      <c r="C18" s="107" t="str">
        <f>'Rezultātu lapa'!B8</f>
        <v>Arvils Sproģis</v>
      </c>
      <c r="D18" s="108">
        <v>0</v>
      </c>
      <c r="E18" s="108">
        <v>194</v>
      </c>
      <c r="F18" s="108">
        <f>E18+D18</f>
        <v>194</v>
      </c>
      <c r="G18" s="99">
        <v>7</v>
      </c>
      <c r="H18" s="1"/>
    </row>
    <row r="19" spans="2:8">
      <c r="B19" s="100"/>
      <c r="C19" s="107" t="str">
        <f>'Rezultātu lapa'!B7</f>
        <v>Jānis Surna</v>
      </c>
      <c r="D19" s="109">
        <v>0</v>
      </c>
      <c r="E19" s="108">
        <v>189</v>
      </c>
      <c r="F19" s="108">
        <f>E19+D19</f>
        <v>189</v>
      </c>
      <c r="G19" s="99">
        <v>6</v>
      </c>
      <c r="H19" s="1"/>
    </row>
    <row r="20" spans="2:8">
      <c r="B20" s="100">
        <v>6</v>
      </c>
      <c r="C20" s="107" t="str">
        <f>'Rezultātu lapa'!B6</f>
        <v>Aivars Beļickis</v>
      </c>
      <c r="D20" s="108">
        <v>0</v>
      </c>
      <c r="E20" s="108">
        <v>165</v>
      </c>
      <c r="F20" s="108">
        <f>E20+D20</f>
        <v>165</v>
      </c>
      <c r="G20" s="99">
        <v>5</v>
      </c>
      <c r="H20" s="1"/>
    </row>
    <row r="21" spans="2:8">
      <c r="B21" s="100">
        <v>7</v>
      </c>
      <c r="C21" s="107" t="str">
        <f>'Rezultātu lapa'!B9</f>
        <v>Ivars Vinters</v>
      </c>
      <c r="D21" s="108">
        <v>0</v>
      </c>
      <c r="E21" s="110">
        <v>153</v>
      </c>
      <c r="F21" s="108">
        <f>E21+D21</f>
        <v>153</v>
      </c>
      <c r="G21" s="99">
        <v>8</v>
      </c>
      <c r="H21" s="1"/>
    </row>
    <row r="22" spans="2:8">
      <c r="B22" s="100">
        <v>8</v>
      </c>
      <c r="C22" s="107" t="str">
        <f>Desperado!B7</f>
        <v>Arnis Laurāns</v>
      </c>
      <c r="D22" s="108">
        <v>0</v>
      </c>
      <c r="E22" s="108">
        <v>119</v>
      </c>
      <c r="F22" s="108">
        <f>E22+D22</f>
        <v>119</v>
      </c>
      <c r="G22" s="99">
        <v>9</v>
      </c>
      <c r="H22" s="1"/>
    </row>
  </sheetData>
  <sortState ref="C17:G22">
    <sortCondition descending="1" ref="F17:F22"/>
  </sortState>
  <mergeCells count="5">
    <mergeCell ref="A1:H1"/>
    <mergeCell ref="A2:H3"/>
    <mergeCell ref="H5:H8"/>
    <mergeCell ref="H10:H14"/>
    <mergeCell ref="H16:H22"/>
  </mergeCells>
  <printOptions horizontalCentered="1" verticalCentered="1"/>
  <pageMargins left="0.209722222222222" right="0.3" top="7.0138888888888903E-2" bottom="9.7222222222222206E-3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zoomScaleNormal="100" workbookViewId="0">
      <selection activeCell="D4" sqref="D4"/>
    </sheetView>
  </sheetViews>
  <sheetFormatPr defaultRowHeight="12.75"/>
  <cols>
    <col min="1" max="1" width="8.7109375"/>
    <col min="2" max="2" width="15.28515625"/>
    <col min="3" max="3" width="62.28515625"/>
    <col min="4" max="1025" width="8.7109375"/>
  </cols>
  <sheetData>
    <row r="3" spans="2:3" ht="48" customHeight="1">
      <c r="B3" s="111" t="s">
        <v>29</v>
      </c>
      <c r="C3" s="111" t="s">
        <v>30</v>
      </c>
    </row>
    <row r="4" spans="2:3" ht="48" customHeight="1">
      <c r="B4" s="111" t="s">
        <v>31</v>
      </c>
      <c r="C4" s="112" t="str">
        <f>Fināls!C6</f>
        <v>Artēmijs Hudjakovs</v>
      </c>
    </row>
    <row r="5" spans="2:3" ht="48" customHeight="1">
      <c r="B5" s="111" t="s">
        <v>32</v>
      </c>
      <c r="C5" s="113" t="str">
        <f>Fināls!C7</f>
        <v>Edmunds Jansons</v>
      </c>
    </row>
    <row r="6" spans="2:3" ht="48" customHeight="1">
      <c r="B6" s="111" t="s">
        <v>33</v>
      </c>
      <c r="C6" s="113" t="str">
        <f>Fināls!C8</f>
        <v>Dmitrijs Dumcevs</v>
      </c>
    </row>
    <row r="7" spans="2:3" ht="48" customHeight="1">
      <c r="B7" s="111" t="s">
        <v>34</v>
      </c>
      <c r="C7" s="113" t="str">
        <f>Fināls!C13</f>
        <v>Jānis Surna</v>
      </c>
    </row>
    <row r="8" spans="2:3" ht="48" customHeight="1">
      <c r="B8" s="111" t="s">
        <v>35</v>
      </c>
      <c r="C8" s="113" t="str">
        <f>Fināls!C14</f>
        <v>Arvils Sproģis</v>
      </c>
    </row>
    <row r="9" spans="2:3" ht="48" customHeight="1">
      <c r="B9" s="111" t="s">
        <v>36</v>
      </c>
      <c r="C9" s="113" t="str">
        <f>Fināls!C20</f>
        <v>Aivars Beļickis</v>
      </c>
    </row>
    <row r="10" spans="2:3" ht="48" customHeight="1">
      <c r="B10" s="111" t="s">
        <v>37</v>
      </c>
      <c r="C10" s="113" t="str">
        <f>Fināls!C21</f>
        <v>Ivars Vinters</v>
      </c>
    </row>
    <row r="11" spans="2:3" ht="48" customHeight="1">
      <c r="B11" s="111" t="s">
        <v>38</v>
      </c>
      <c r="C11" s="113" t="str">
        <f>Fināls!C22</f>
        <v>Arnis Laurāns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Rezultātu lapa</vt:lpstr>
      <vt:lpstr>Rezultāti</vt:lpstr>
      <vt:lpstr>Last Chance</vt:lpstr>
      <vt:lpstr>Desperado</vt:lpstr>
      <vt:lpstr>Fināls</vt:lpstr>
      <vt:lpstr>Final Standing</vt:lpstr>
      <vt:lpstr>Rezultāti!Print_Area_0</vt:lpstr>
      <vt:lpstr>'Rezultātu lapa'!Print_Area_0</vt:lpstr>
      <vt:lpstr>Rezultāti!Print_Area_0_0</vt:lpstr>
      <vt:lpstr>'Rezultātu lapa'!Print_Area_0_0</vt:lpstr>
      <vt:lpstr>Rezultāti!Область_печати</vt:lpstr>
      <vt:lpstr>'Rezultātu lapa'!Область_печати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User</cp:lastModifiedBy>
  <cp:revision>4</cp:revision>
  <cp:lastPrinted>2014-02-01T09:55:19Z</cp:lastPrinted>
  <dcterms:created xsi:type="dcterms:W3CDTF">2002-11-28T11:40:37Z</dcterms:created>
  <dcterms:modified xsi:type="dcterms:W3CDTF">2017-02-05T13:22:41Z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AdHocReviewCycleID">
    <vt:i4>1544120377</vt:i4>
  </property>
  <property fmtid="{D5CDD505-2E9C-101B-9397-08002B2CF9AE}" pid="9" name="_AuthorEmail">
    <vt:lpwstr>rc@neonet.lv</vt:lpwstr>
  </property>
  <property fmtid="{D5CDD505-2E9C-101B-9397-08002B2CF9AE}" pid="10" name="_AuthorEmailDisplayName">
    <vt:lpwstr>RigaConcert (rc@neonet.lv)</vt:lpwstr>
  </property>
  <property fmtid="{D5CDD505-2E9C-101B-9397-08002B2CF9AE}" pid="11" name="_EmailSubject">
    <vt:lpwstr>RE: </vt:lpwstr>
  </property>
  <property fmtid="{D5CDD505-2E9C-101B-9397-08002B2CF9AE}" pid="12" name="_ReviewingToolsShownOnce">
    <vt:lpwstr/>
  </property>
</Properties>
</file>