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2" activeTab="0"/>
  </bookViews>
  <sheets>
    <sheet name="Samokat2-Level_Up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<sst xmlns="http://schemas.openxmlformats.org/spreadsheetml/2006/main" count="75" uniqueCount="31">
  <si>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</si>
  <si>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</si>
  <si>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</si>
  <si>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</si>
  <si>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</si>
  <si>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</si>
  <si>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</si>
  <si>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</si>
  <si>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</si>
  <si>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</si>
  <si>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</si>
  <si>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</si>
  <si>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</si>
  <si>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</si>
  <si>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</si>
  <si>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</si>
  <si>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</si>
  <si>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</si>
  <si>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</si>
  <si>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</si>
  <si>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</si>
  <si>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</si>
  <si>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</si>
  <si>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LABA Juniors</t>
  </si>
  <si>
    <t>Uzsmaidi Mums</t>
  </si>
  <si>
    <t>N.Štrauhs</t>
  </si>
  <si>
    <t>V.Zaručevska</t>
  </si>
  <si>
    <t>Š.Stariņa</t>
  </si>
  <si>
    <t>J.Rigerts</t>
  </si>
  <si>
    <t>A.Kārkliņš</t>
  </si>
  <si>
    <t>J.Skudra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</si>
</sst>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LVL&quot;;\-#,##0\ &quot;LVL&quot;"/>
    <numFmt numFmtId="201" formatCode="#,##0\ &quot;LVL&quot;;[Red]\-#,##0\ &quot;LVL&quot;"/>
    <numFmt numFmtId="202" formatCode="#,##0.00\ &quot;LVL&quot;;\-#,##0.00\ &quot;LVL&quot;"/>
    <numFmt numFmtId="203" formatCode="#,##0.00\ &quot;LVL&quot;;[Red]\-#,##0.00\ &quot;LVL&quot;"/>
    <numFmt numFmtId="204" formatCode="_-* #,##0\ &quot;LVL&quot;_-;\-* #,##0\ &quot;LVL&quot;_-;_-* &quot;-&quot;\ &quot;LVL&quot;_-;_-@_-"/>
    <numFmt numFmtId="205" formatCode="_-* #,##0\ _L_V_L_-;\-* #,##0\ _L_V_L_-;_-* &quot;-&quot;\ _L_V_L_-;_-@_-"/>
    <numFmt numFmtId="206" formatCode="_-* #,##0.00\ &quot;LVL&quot;_-;\-* #,##0.00\ &quot;LVL&quot;_-;_-* &quot;-&quot;??\ &quot;LVL&quot;_-;_-@_-"/>
    <numFmt numFmtId="207" formatCode="_-* #,##0.00\ _L_V_L_-;\-* #,##0.00\ _L_V_L_-;_-* &quot;-&quot;??\ _L_V_L_-;_-@_-"/>
    <numFmt numFmtId="208" formatCode="#,##0\ &quot;Lt&quot;;\-#,##0\ &quot;Lt&quot;"/>
    <numFmt numFmtId="209" formatCode="#,##0\ &quot;Lt&quot;;[Red]\-#,##0\ &quot;Lt&quot;"/>
    <numFmt numFmtId="210" formatCode="#,##0.00\ &quot;Lt&quot;;\-#,##0.00\ &quot;Lt&quot;"/>
    <numFmt numFmtId="211" formatCode="#,##0.00\ &quot;Lt&quot;;[Red]\-#,##0.00\ &quot;Lt&quot;"/>
    <numFmt numFmtId="212" formatCode="_-* #,##0\ &quot;Lt&quot;_-;\-* #,##0\ &quot;Lt&quot;_-;_-* &quot;-&quot;\ &quot;Lt&quot;_-;_-@_-"/>
    <numFmt numFmtId="213" formatCode="_-* #,##0\ _L_t_-;\-* #,##0\ _L_t_-;_-* &quot;-&quot;\ _L_t_-;_-@_-"/>
    <numFmt numFmtId="214" formatCode="_-* #,##0.00\ &quot;Lt&quot;_-;\-* #,##0.00\ &quot;Lt&quot;_-;_-* &quot;-&quot;??\ &quot;Lt&quot;_-;_-@_-"/>
    <numFmt numFmtId="215" formatCode="_-* #,##0.00\ _L_t_-;\-* #,##0.00\ _L_t_-;_-* &quot;-&quot;??\ _L_t_-;_-@_-"/>
    <numFmt numFmtId="216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2" fillId="0" borderId="0" xfId="33" applyFont="1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  <xf numFmtId="0" fontId="3" fillId="0" borderId="10" xfId="33" applyFont="1" applyBorder="1" applyAlignment="1">
      <alignment horizontal="center"/>
      <protection/>
    </xf>
    <xf numFmtId="0" fontId="3" fillId="0" borderId="11" xfId="33" applyFont="1" applyBorder="1" applyAlignment="1">
      <alignment horizontal="center"/>
      <protection/>
    </xf>
    <xf numFmtId="0" fontId="3" fillId="32" borderId="10" xfId="33" applyFont="1" applyFill="1" applyBorder="1" applyAlignment="1">
      <alignment horizontal="center"/>
      <protection/>
    </xf>
    <xf numFmtId="0" fontId="3" fillId="33" borderId="12" xfId="33" applyFont="1" applyFill="1" applyBorder="1" applyAlignment="1">
      <alignment horizontal="center"/>
      <protection/>
    </xf>
    <xf numFmtId="0" fontId="4" fillId="0" borderId="13" xfId="33" applyFont="1" applyBorder="1" applyAlignment="1">
      <alignment horizontal="center"/>
      <protection/>
    </xf>
    <xf numFmtId="0" fontId="2" fillId="32" borderId="13" xfId="33" applyFont="1" applyFill="1" applyBorder="1" applyAlignment="1">
      <alignment horizontal="center"/>
      <protection/>
    </xf>
    <xf numFmtId="2" fontId="2" fillId="33" borderId="14" xfId="33" applyNumberFormat="1" applyFont="1" applyFill="1" applyBorder="1" applyAlignment="1">
      <alignment horizontal="center"/>
      <protection/>
    </xf>
    <xf numFmtId="0" fontId="4" fillId="34" borderId="15" xfId="33" applyFont="1" applyFill="1" applyBorder="1" applyAlignment="1">
      <alignment horizontal="center"/>
      <protection/>
    </xf>
    <xf numFmtId="0" fontId="4" fillId="0" borderId="15" xfId="33" applyFont="1" applyBorder="1" applyAlignment="1">
      <alignment horizontal="center"/>
      <protection/>
    </xf>
    <xf numFmtId="0" fontId="4" fillId="0" borderId="15" xfId="33" applyFont="1" applyFill="1" applyBorder="1" applyAlignment="1">
      <alignment horizontal="center"/>
      <protection/>
    </xf>
    <xf numFmtId="0" fontId="6" fillId="0" borderId="10" xfId="33" applyFont="1" applyBorder="1" applyAlignment="1">
      <alignment horizontal="center"/>
      <protection/>
    </xf>
    <xf numFmtId="0" fontId="7" fillId="32" borderId="16" xfId="33" applyFont="1" applyFill="1" applyBorder="1" applyAlignment="1">
      <alignment horizontal="center"/>
      <protection/>
    </xf>
    <xf numFmtId="0" fontId="8" fillId="0" borderId="0" xfId="33" applyFont="1" applyBorder="1" applyAlignment="1">
      <alignment horizontal="center"/>
      <protection/>
    </xf>
    <xf numFmtId="0" fontId="8" fillId="0" borderId="17" xfId="33" applyFont="1" applyBorder="1" applyAlignment="1">
      <alignment horizontal="center"/>
      <protection/>
    </xf>
    <xf numFmtId="0" fontId="8" fillId="0" borderId="18" xfId="33" applyFont="1" applyBorder="1" applyAlignment="1">
      <alignment horizontal="center"/>
      <protection/>
    </xf>
    <xf numFmtId="0" fontId="9" fillId="32" borderId="10" xfId="33" applyFont="1" applyFill="1" applyBorder="1" applyAlignment="1">
      <alignment horizontal="center"/>
      <protection/>
    </xf>
    <xf numFmtId="0" fontId="10" fillId="35" borderId="10" xfId="33" applyFont="1" applyFill="1" applyBorder="1" applyAlignment="1">
      <alignment horizontal="center"/>
      <protection/>
    </xf>
    <xf numFmtId="0" fontId="0" fillId="0" borderId="0" xfId="33" applyFont="1">
      <alignment/>
      <protection/>
    </xf>
    <xf numFmtId="0" fontId="7" fillId="32" borderId="10" xfId="33" applyFont="1" applyFill="1" applyBorder="1" applyAlignment="1">
      <alignment horizontal="center"/>
      <protection/>
    </xf>
    <xf numFmtId="0" fontId="8" fillId="0" borderId="10" xfId="33" applyFont="1" applyBorder="1" applyAlignment="1">
      <alignment horizontal="center"/>
      <protection/>
    </xf>
    <xf numFmtId="0" fontId="8" fillId="0" borderId="19" xfId="33" applyFont="1" applyBorder="1" applyAlignment="1">
      <alignment horizontal="center"/>
      <protection/>
    </xf>
    <xf numFmtId="0" fontId="13" fillId="0" borderId="20" xfId="33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33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33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33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33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33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33" applyFont="1" applyFill="1" applyBorder="1" applyAlignment="1">
      <alignment horizontal="center" vertical="center"/>
      <protection/>
    </xf>
    <xf numFmtId="0" fontId="0" fillId="36" borderId="25" xfId="33" applyFill="1" applyBorder="1" applyAlignment="1">
      <alignment horizontal="center" vertical="center"/>
      <protection/>
    </xf>
    <xf numFmtId="0" fontId="4" fillId="36" borderId="13" xfId="33" applyFont="1" applyFill="1" applyBorder="1" applyAlignment="1">
      <alignment horizontal="center"/>
      <protection/>
    </xf>
    <xf numFmtId="0" fontId="4" fillId="36" borderId="15" xfId="33" applyFont="1" applyFill="1" applyBorder="1" applyAlignment="1">
      <alignment horizontal="center"/>
      <protection/>
    </xf>
    <xf numFmtId="0" fontId="12" fillId="36" borderId="13" xfId="33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33" applyFill="1" applyBorder="1" applyAlignment="1">
      <alignment horizontal="center" vertical="center"/>
      <protection/>
    </xf>
    <xf numFmtId="0" fontId="0" fillId="0" borderId="0" xfId="33" applyFont="1">
      <alignment/>
      <protection/>
    </xf>
    <xf numFmtId="0" fontId="13" fillId="34" borderId="21" xfId="0" applyFont="1" applyFill="1" applyBorder="1" applyAlignment="1">
      <alignment horizontal="left"/>
    </xf>
    <xf numFmtId="0" fontId="13" fillId="0" borderId="20" xfId="33" applyFont="1" applyBorder="1" applyAlignment="1">
      <alignment horizontal="left"/>
      <protection/>
    </xf>
    <xf numFmtId="2" fontId="7" fillId="33" borderId="17" xfId="33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1" fillId="35" borderId="16" xfId="33" applyFont="1" applyFill="1" applyBorder="1" applyAlignment="1">
      <alignment horizontal="center" vertical="center" wrapText="1"/>
      <protection/>
    </xf>
    <xf numFmtId="0" fontId="11" fillId="35" borderId="11" xfId="33" applyFont="1" applyFill="1" applyBorder="1" applyAlignment="1">
      <alignment horizontal="center" vertical="center" wrapText="1"/>
      <protection/>
    </xf>
    <xf numFmtId="0" fontId="11" fillId="35" borderId="12" xfId="33" applyFont="1" applyFill="1" applyBorder="1" applyAlignment="1">
      <alignment horizontal="center" vertical="center" wrapText="1"/>
      <protection/>
    </xf>
    <xf numFmtId="0" fontId="2" fillId="35" borderId="16" xfId="33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0" fillId="35" borderId="11" xfId="0" applyFont="1" applyFill="1" applyBorder="1" applyAlignment="1">
      <alignment/>
    </xf>
    <xf numFmtId="2" fontId="7" fillId="33" borderId="23" xfId="33" applyNumberFormat="1" applyFont="1" applyFill="1" applyBorder="1" applyAlignment="1">
      <alignment horizontal="center" vertical="center" wrapText="1"/>
      <protection/>
    </xf>
    <xf numFmtId="0" fontId="2" fillId="35" borderId="16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Lygos Finala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R17" sqref="R17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61" t="s">
        <v>0</v>
      </c>
      <c r="B1" s="62"/>
      <c r="C1" s="30"/>
      <c r="D1" s="58" t="s">
        <v>23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25</v>
      </c>
      <c r="C3" s="42">
        <v>8</v>
      </c>
      <c r="D3" s="9">
        <v>128</v>
      </c>
      <c r="E3" s="46">
        <v>8</v>
      </c>
      <c r="F3" s="9">
        <v>164</v>
      </c>
      <c r="G3" s="46">
        <v>8</v>
      </c>
      <c r="H3" s="9">
        <v>105</v>
      </c>
      <c r="I3" s="46">
        <v>8</v>
      </c>
      <c r="J3" s="9">
        <v>138</v>
      </c>
      <c r="N3" s="10">
        <f>SUM(D3+F3+H3+J3)</f>
        <v>535</v>
      </c>
      <c r="O3" s="11">
        <f>AVERAGE(D3,F3,H3,J3)</f>
        <v>133.75</v>
      </c>
    </row>
    <row r="4" spans="1:15" ht="16.5">
      <c r="A4" s="12">
        <v>2</v>
      </c>
      <c r="B4" s="27" t="s">
        <v>26</v>
      </c>
      <c r="C4" s="43">
        <v>8</v>
      </c>
      <c r="D4" s="12">
        <v>145</v>
      </c>
      <c r="E4" s="47">
        <v>8</v>
      </c>
      <c r="F4" s="12">
        <v>143</v>
      </c>
      <c r="G4" s="47">
        <v>8</v>
      </c>
      <c r="H4" s="12">
        <v>134</v>
      </c>
      <c r="I4" s="47">
        <v>8</v>
      </c>
      <c r="J4" s="12">
        <v>142</v>
      </c>
      <c r="N4" s="10">
        <f>SUM(D4+F4+H4+J4)</f>
        <v>564</v>
      </c>
      <c r="O4" s="11">
        <f>AVERAGE(D4,F4,H4,J4)</f>
        <v>141</v>
      </c>
    </row>
    <row r="5" spans="1:15" ht="16.5">
      <c r="A5" s="13">
        <v>3</v>
      </c>
      <c r="B5" s="26" t="s">
        <v>27</v>
      </c>
      <c r="C5" s="44">
        <v>8</v>
      </c>
      <c r="D5" s="14">
        <v>174</v>
      </c>
      <c r="E5" s="47">
        <v>8</v>
      </c>
      <c r="F5" s="14">
        <v>196</v>
      </c>
      <c r="G5" s="47">
        <v>8</v>
      </c>
      <c r="H5" s="14">
        <v>135</v>
      </c>
      <c r="I5" s="47">
        <v>8</v>
      </c>
      <c r="J5" s="14">
        <v>153</v>
      </c>
      <c r="N5" s="10">
        <f>J5+H5+F5+D5</f>
        <v>658</v>
      </c>
      <c r="O5" s="11">
        <f>AVERAGE(D5,F5,H5,J5)</f>
        <v>164.5</v>
      </c>
    </row>
    <row r="6" spans="1:15" ht="17.25" thickBot="1">
      <c r="A6" s="12">
        <v>4</v>
      </c>
      <c r="B6" s="28"/>
      <c r="C6" s="43"/>
      <c r="D6" s="12"/>
      <c r="E6" s="47"/>
      <c r="F6" s="12"/>
      <c r="G6" s="47"/>
      <c r="H6" s="12"/>
      <c r="I6" s="47"/>
      <c r="J6" s="12"/>
      <c r="N6" s="10">
        <f>J6+H6+F6+D6</f>
        <v>0</v>
      </c>
      <c r="O6" s="11" t="e">
        <f>AVERAGE(D6,F6,H6,J6)</f>
        <v>#DIV/0!</v>
      </c>
    </row>
    <row r="7" spans="1:15" ht="15.75" thickBot="1">
      <c r="A7" s="56" t="s">
        <v>7</v>
      </c>
      <c r="B7" s="57"/>
      <c r="C7" s="40"/>
      <c r="D7" s="15">
        <f>SUM(C3:D6)</f>
        <v>471</v>
      </c>
      <c r="E7" s="38"/>
      <c r="F7" s="15">
        <f>SUM(E3:F6)</f>
        <v>527</v>
      </c>
      <c r="G7" s="38"/>
      <c r="H7" s="15">
        <f>SUM(G3:H6)</f>
        <v>398</v>
      </c>
      <c r="I7" s="38"/>
      <c r="J7" s="15">
        <f>SUM(I3:J6)</f>
        <v>457</v>
      </c>
      <c r="N7" s="23">
        <f>F7+H7+D7+J7</f>
        <v>1853</v>
      </c>
      <c r="O7" s="54">
        <f>AVERAGE(D3:D6,F3:F6,H3:H6,J3:J6)</f>
        <v>146.41666666666666</v>
      </c>
    </row>
    <row r="8" spans="1:15" ht="13.5" thickBot="1">
      <c r="A8" s="65" t="s">
        <v>8</v>
      </c>
      <c r="B8" s="66"/>
      <c r="C8" s="33"/>
      <c r="D8" s="17">
        <f>D7-D17</f>
        <v>-78</v>
      </c>
      <c r="E8" s="24"/>
      <c r="F8" s="17">
        <f>F7-F17</f>
        <v>68</v>
      </c>
      <c r="G8" s="24"/>
      <c r="H8" s="17">
        <f>H7-H17</f>
        <v>-59</v>
      </c>
      <c r="I8" s="24"/>
      <c r="J8" s="17">
        <f>J7-J17</f>
        <v>-50</v>
      </c>
      <c r="K8" s="2"/>
      <c r="L8" s="2"/>
      <c r="M8" s="2"/>
      <c r="N8" s="20">
        <f>SUM(D8:J8)</f>
        <v>-119</v>
      </c>
      <c r="O8" s="55"/>
    </row>
    <row r="9" spans="1:15" s="2" customFormat="1" ht="13.5" customHeight="1" thickBot="1">
      <c r="A9" s="63" t="s">
        <v>9</v>
      </c>
      <c r="B9" s="64"/>
      <c r="C9" s="34"/>
      <c r="D9" s="21">
        <f>IF(D7=0,0,IF(D7&gt;D17,2,IF(D7=D17,1,0)))</f>
        <v>0</v>
      </c>
      <c r="E9" s="21"/>
      <c r="F9" s="21">
        <f>IF(F7=0,0,IF(F7&gt;F17,2,IF(F7=F17,1,0)))</f>
        <v>2</v>
      </c>
      <c r="G9" s="21"/>
      <c r="H9" s="21">
        <f>IF(H7=0,0,IF(H7&gt;H17,2,IF(H7=H17,1,0)))</f>
        <v>0</v>
      </c>
      <c r="I9" s="21"/>
      <c r="J9" s="21">
        <f>IF(J7=0,0,IF(J7&gt;J17,2,IF(J7=J17,1,0)))</f>
        <v>0</v>
      </c>
      <c r="N9" s="21">
        <f>IF(N7=0,0,IF(N7&gt;N17,2,IF(N7=N17,1,0)))</f>
        <v>0</v>
      </c>
      <c r="O9" s="21">
        <f>SUM(D9:N9)</f>
        <v>2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61" t="s">
        <v>0</v>
      </c>
      <c r="B11" s="62"/>
      <c r="C11" s="30"/>
      <c r="D11" s="58" t="s">
        <v>24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52" t="s">
        <v>28</v>
      </c>
      <c r="C13" s="42"/>
      <c r="D13" s="9">
        <v>153</v>
      </c>
      <c r="E13" s="46"/>
      <c r="F13" s="9">
        <v>111</v>
      </c>
      <c r="G13" s="46"/>
      <c r="H13" s="9">
        <v>140</v>
      </c>
      <c r="I13" s="46"/>
      <c r="J13" s="9">
        <v>138</v>
      </c>
      <c r="N13" s="10">
        <f>SUM(D13+F13+H13+J13)</f>
        <v>542</v>
      </c>
      <c r="O13" s="11">
        <f>AVERAGE(D13,F13,H13,J13)</f>
        <v>135.5</v>
      </c>
    </row>
    <row r="14" spans="1:18" ht="16.5">
      <c r="A14" s="12">
        <v>2</v>
      </c>
      <c r="B14" s="52" t="s">
        <v>29</v>
      </c>
      <c r="C14" s="43"/>
      <c r="D14" s="12">
        <v>219</v>
      </c>
      <c r="E14" s="47"/>
      <c r="F14" s="12">
        <v>177</v>
      </c>
      <c r="G14" s="47"/>
      <c r="H14" s="12">
        <v>127</v>
      </c>
      <c r="I14" s="47"/>
      <c r="J14" s="12">
        <v>163</v>
      </c>
      <c r="N14" s="10">
        <f>SUM(D14+F14+H14+J14)</f>
        <v>686</v>
      </c>
      <c r="O14" s="11">
        <f>AVERAGE(D14,F14,H14,J14)</f>
        <v>171.5</v>
      </c>
      <c r="R14" s="51"/>
    </row>
    <row r="15" spans="1:15" ht="16.5">
      <c r="A15" s="13">
        <v>3</v>
      </c>
      <c r="B15" s="53" t="s">
        <v>30</v>
      </c>
      <c r="C15" s="44"/>
      <c r="D15" s="14">
        <v>177</v>
      </c>
      <c r="E15" s="47"/>
      <c r="F15" s="14">
        <v>171</v>
      </c>
      <c r="G15" s="47"/>
      <c r="H15" s="14">
        <v>190</v>
      </c>
      <c r="I15" s="47"/>
      <c r="J15" s="14">
        <v>206</v>
      </c>
      <c r="N15" s="10">
        <f>SUM(D15+F15+H15+J15)</f>
        <v>744</v>
      </c>
      <c r="O15" s="11">
        <f>AVERAGE(D15,F15,H15,J15)</f>
        <v>186</v>
      </c>
    </row>
    <row r="16" spans="1:15" ht="17.25" thickBot="1">
      <c r="A16" s="12">
        <v>4</v>
      </c>
      <c r="B16" s="28"/>
      <c r="C16" s="43"/>
      <c r="D16" s="12"/>
      <c r="E16" s="47"/>
      <c r="F16" s="12"/>
      <c r="G16" s="47"/>
      <c r="H16" s="12"/>
      <c r="I16" s="47"/>
      <c r="J16" s="12"/>
      <c r="N16" s="10">
        <f>SUM(D16+F16+H16+J16)</f>
        <v>0</v>
      </c>
      <c r="O16" s="11" t="e">
        <f>AVERAGE(D16,F16,H16,J16)</f>
        <v>#DIV/0!</v>
      </c>
    </row>
    <row r="17" spans="1:15" ht="13.5" customHeight="1" thickBot="1">
      <c r="A17" s="56" t="s">
        <v>7</v>
      </c>
      <c r="B17" s="57"/>
      <c r="C17" s="40"/>
      <c r="D17" s="15">
        <f>SUM(D13:D16)+SUM(C13:C16)</f>
        <v>549</v>
      </c>
      <c r="E17" s="38"/>
      <c r="F17" s="15">
        <f>SUM(F13:F16)+SUM(E13:E16)</f>
        <v>459</v>
      </c>
      <c r="G17" s="38"/>
      <c r="H17" s="15">
        <f>SUM(H13:H16)+SUM(G13:G16)</f>
        <v>457</v>
      </c>
      <c r="I17" s="38"/>
      <c r="J17" s="15">
        <f>SUM(J13:J16)+SUM(I13:I16)</f>
        <v>507</v>
      </c>
      <c r="N17" s="23">
        <f>F17+H17+D17+J17</f>
        <v>1972</v>
      </c>
      <c r="O17" s="54">
        <f>AVERAGE(D13:D16,F13:F16,H13:H16,J13:J16)</f>
        <v>164.33333333333334</v>
      </c>
    </row>
    <row r="18" spans="1:15" ht="13.5" thickBot="1">
      <c r="A18" s="65" t="s">
        <v>8</v>
      </c>
      <c r="B18" s="66"/>
      <c r="C18" s="33"/>
      <c r="D18" s="17">
        <f>D17-D7</f>
        <v>78</v>
      </c>
      <c r="E18" s="24"/>
      <c r="F18" s="17">
        <f>F17-F7</f>
        <v>-68</v>
      </c>
      <c r="G18" s="24"/>
      <c r="H18" s="17">
        <f>H17-H7</f>
        <v>59</v>
      </c>
      <c r="I18" s="24"/>
      <c r="J18" s="17">
        <f>J17-J7</f>
        <v>50</v>
      </c>
      <c r="K18" s="2"/>
      <c r="L18" s="2"/>
      <c r="M18" s="2"/>
      <c r="N18" s="20">
        <f>SUM(D18:J18)</f>
        <v>119</v>
      </c>
      <c r="O18" s="55"/>
    </row>
    <row r="19" spans="1:22" ht="13.5" thickBot="1">
      <c r="A19" s="63" t="s">
        <v>9</v>
      </c>
      <c r="B19" s="64"/>
      <c r="C19" s="34"/>
      <c r="D19" s="21">
        <f>IF(D17=0,0,IF(D17&gt;D7,2,IF(D17=D7,1,0)))</f>
        <v>2</v>
      </c>
      <c r="E19" s="21"/>
      <c r="F19" s="21">
        <f>IF(F17=0,0,IF(F17&gt;F7,2,IF(F17=F7,1,0)))</f>
        <v>0</v>
      </c>
      <c r="G19" s="21"/>
      <c r="H19" s="21">
        <f>IF(H17=0,0,IF(H17&gt;H7,2,IF(H17=H7,1,0)))</f>
        <v>2</v>
      </c>
      <c r="I19" s="21"/>
      <c r="J19" s="21">
        <f>IF(J17=0,0,IF(J17&gt;J7,2,IF(J17=J7,1,0)))</f>
        <v>2</v>
      </c>
      <c r="K19" s="2"/>
      <c r="L19" s="2"/>
      <c r="M19" s="2"/>
      <c r="N19" s="21">
        <f>IF(N17=0,0,IF(N17&gt;N7,2,IF(N17=N7,1,0)))</f>
        <v>2</v>
      </c>
      <c r="O19" s="21">
        <f>SUM(D19:N19)</f>
        <v>8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A19:B19"/>
    <mergeCell ref="A18:B18"/>
    <mergeCell ref="A11:B11"/>
    <mergeCell ref="A7:B7"/>
    <mergeCell ref="A8:B8"/>
    <mergeCell ref="A9:B9"/>
    <mergeCell ref="O17:O18"/>
    <mergeCell ref="A17:B17"/>
    <mergeCell ref="O7:O8"/>
    <mergeCell ref="D1:O1"/>
    <mergeCell ref="D11:O11"/>
    <mergeCell ref="A1:B1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61" t="s">
        <v>0</v>
      </c>
      <c r="B1" s="62"/>
      <c r="C1" s="30"/>
      <c r="D1" s="58" t="s">
        <v>11</v>
      </c>
      <c r="E1" s="59"/>
      <c r="F1" s="67"/>
      <c r="G1" s="67"/>
      <c r="H1" s="67"/>
      <c r="I1" s="67"/>
      <c r="J1" s="67"/>
      <c r="K1" s="67"/>
      <c r="L1" s="67"/>
      <c r="M1" s="62"/>
    </row>
    <row r="2" spans="1:10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5.7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5.75" thickBot="1">
      <c r="A8" s="56" t="s">
        <v>7</v>
      </c>
      <c r="B8" s="57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54">
        <f>IF(I8=0,0,AVERAGE(D3:D7,F3:F7,H3:H7))</f>
        <v>163.66666666666666</v>
      </c>
    </row>
    <row r="9" spans="1:10" s="2" customFormat="1" ht="13.5" customHeight="1" thickBot="1">
      <c r="A9" s="65" t="s">
        <v>8</v>
      </c>
      <c r="B9" s="66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8"/>
    </row>
    <row r="10" spans="1:10" s="2" customFormat="1" ht="13.5" customHeight="1" thickBot="1">
      <c r="A10" s="63" t="s">
        <v>9</v>
      </c>
      <c r="B10" s="64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9" t="s">
        <v>0</v>
      </c>
      <c r="B12" s="67"/>
      <c r="C12" s="36"/>
      <c r="D12" s="58" t="s">
        <v>15</v>
      </c>
      <c r="E12" s="59"/>
      <c r="F12" s="59"/>
      <c r="G12" s="59"/>
      <c r="H12" s="59"/>
      <c r="I12" s="59"/>
      <c r="J12" s="59"/>
      <c r="K12" s="59"/>
      <c r="L12" s="59"/>
      <c r="M12" s="60"/>
      <c r="N12" s="22"/>
      <c r="O12" s="22"/>
    </row>
    <row r="13" spans="1:12" ht="15.7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5.7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5.75" thickBot="1">
      <c r="A19" s="56" t="s">
        <v>7</v>
      </c>
      <c r="B19" s="57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54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65" t="s">
        <v>8</v>
      </c>
      <c r="B20" s="66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55"/>
      <c r="K20" s="22"/>
      <c r="L20" s="22"/>
    </row>
    <row r="21" spans="1:12" s="2" customFormat="1" ht="13.5" customHeight="1" thickBot="1">
      <c r="A21" s="63" t="s">
        <v>9</v>
      </c>
      <c r="B21" s="64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A19:B19"/>
    <mergeCell ref="A20:B20"/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Татьяна</cp:lastModifiedBy>
  <cp:lastPrinted>2008-07-15T12:52:50Z</cp:lastPrinted>
  <dcterms:created xsi:type="dcterms:W3CDTF">2005-10-29T00:59:53Z</dcterms:created>
  <dcterms:modified xsi:type="dcterms:W3CDTF">2018-04-17T18:13:07Z</dcterms:modified>
  <cp:category/>
  <cp:version/>
  <cp:contentType/>
  <cp:contentStatus/>
</cp:coreProperties>
</file>