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siev reit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<sst xmlns="http://schemas.openxmlformats.org/spreadsheetml/2006/main" count="117" uniqueCount="54">
  <si>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</si>
  <si>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</si>
  <si>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</si>
  <si>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</si>
  <si>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</si>
  <si>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</si>
  <si>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</si>
  <si>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</si>
  <si>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</si>
  <si>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</si>
  <si>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</si>
  <si>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</si>
  <si>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</si>
  <si>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</si>
  <si>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</si>
  <si>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</si>
  <si>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</si>
  <si>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</si>
  <si>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</si>
  <si>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Tatjana Teļnova</t>
  </si>
  <si>
    <t>NB Lēdijas</t>
  </si>
  <si>
    <t>Anita Valdmane</t>
  </si>
  <si>
    <t>Natālija Riznika</t>
  </si>
  <si>
    <t>Ilona Ozola</t>
  </si>
  <si>
    <t>Ilona Liniņa</t>
  </si>
  <si>
    <t>Rasma Mauriņa</t>
  </si>
  <si>
    <t>Līva Landmane</t>
  </si>
  <si>
    <t>Wii sports resort</t>
  </si>
  <si>
    <t>SIB</t>
  </si>
  <si>
    <t>RTU</t>
  </si>
  <si>
    <t>Annija Celmiņa</t>
  </si>
  <si>
    <t>Gunita Vasiļevska</t>
  </si>
  <si>
    <t>(16.ABL)</t>
  </si>
  <si>
    <t>Spēles ABL</t>
  </si>
  <si>
    <t>13.09.</t>
  </si>
  <si>
    <t>20.09.</t>
  </si>
  <si>
    <t>27.09.</t>
  </si>
  <si>
    <t>04.10.</t>
  </si>
  <si>
    <t>11.10.</t>
  </si>
  <si>
    <t>18.10.</t>
  </si>
  <si>
    <t>25.10.</t>
  </si>
  <si>
    <t>Summa 13.09.(4.spēles)</t>
  </si>
  <si>
    <t>Summa 20.09.(4.spēles)</t>
  </si>
  <si>
    <t>Summa 27.09.(4.spēles)</t>
  </si>
  <si>
    <t>Summa 04.10.(4.spēles)</t>
  </si>
  <si>
    <t>Summa 11.10.(4.spēles)</t>
  </si>
  <si>
    <t>Summa 18.10.(4.spēles)</t>
  </si>
  <si>
    <t>Summa 25.10.(4.spēles)</t>
  </si>
  <si>
    <t>(17.ABL 1.K.)</t>
  </si>
  <si>
    <t>(17.ABL 2.K.)</t>
  </si>
  <si>
    <t>(17.ABL 3.K.)</t>
  </si>
  <si>
    <t>(17.ABL 4.K.)</t>
  </si>
  <si>
    <t>(17.ABL labākais)</t>
  </si>
  <si>
    <t>Kopējais vidējais ABL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</si>
</sst>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"/>
    <numFmt numFmtId="179" formatCode="0.00000000"/>
    <numFmt numFmtId="180" formatCode="0.0000000"/>
    <numFmt numFmtId="18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sieviet&#275;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V5">
            <v>187.04</v>
          </cell>
        </row>
        <row r="16">
          <cell r="V16">
            <v>165.319387755102</v>
          </cell>
        </row>
        <row r="21">
          <cell r="V21">
            <v>155.62491666666665</v>
          </cell>
        </row>
        <row r="23">
          <cell r="V23">
            <v>152.46395833333335</v>
          </cell>
        </row>
        <row r="32">
          <cell r="V32">
            <v>147.48669642857143</v>
          </cell>
        </row>
        <row r="42">
          <cell r="V42">
            <v>135.80958333333334</v>
          </cell>
        </row>
        <row r="55">
          <cell r="V55">
            <v>121.2642857142857</v>
          </cell>
        </row>
        <row r="59">
          <cell r="V59">
            <v>121.82916666666667</v>
          </cell>
        </row>
        <row r="132">
          <cell r="V132">
            <v>133.375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5" max="5" width="15.421875" style="0" customWidth="1"/>
    <col min="6" max="6" width="8.8515625" style="3" customWidth="1"/>
    <col min="7" max="7" width="8.8515625" style="11" customWidth="1"/>
    <col min="8" max="8" width="8.8515625" style="6" customWidth="1"/>
    <col min="9" max="9" width="8.8515625" style="4" customWidth="1"/>
    <col min="20" max="20" width="8.8515625" style="3" customWidth="1"/>
    <col min="30" max="30" width="8.8515625" style="3" customWidth="1"/>
    <col min="59" max="59" width="8.8515625" style="3" customWidth="1"/>
  </cols>
  <sheetData>
    <row r="1" spans="1:66" s="1" customFormat="1" ht="14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9" t="s">
        <v>53</v>
      </c>
      <c r="H1" s="5" t="s">
        <v>5</v>
      </c>
      <c r="I1" s="7" t="s">
        <v>33</v>
      </c>
      <c r="J1" s="1" t="s">
        <v>12</v>
      </c>
      <c r="K1" s="1" t="s">
        <v>10</v>
      </c>
      <c r="L1" s="1" t="s">
        <v>11</v>
      </c>
      <c r="M1" s="1" t="s">
        <v>13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32</v>
      </c>
      <c r="S1" s="1" t="s">
        <v>6</v>
      </c>
      <c r="T1" s="2" t="s">
        <v>14</v>
      </c>
      <c r="U1" s="1" t="s">
        <v>10</v>
      </c>
      <c r="V1" s="1" t="s">
        <v>11</v>
      </c>
      <c r="W1" s="1" t="s">
        <v>13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32</v>
      </c>
      <c r="AC1" s="1" t="s">
        <v>7</v>
      </c>
      <c r="AD1" s="2" t="s">
        <v>14</v>
      </c>
      <c r="AE1" s="1" t="s">
        <v>34</v>
      </c>
      <c r="AF1" s="1" t="s">
        <v>34</v>
      </c>
      <c r="AG1" s="1" t="s">
        <v>34</v>
      </c>
      <c r="AH1" s="1" t="s">
        <v>34</v>
      </c>
      <c r="AI1" s="1" t="s">
        <v>35</v>
      </c>
      <c r="AJ1" s="1" t="s">
        <v>35</v>
      </c>
      <c r="AK1" s="1" t="s">
        <v>35</v>
      </c>
      <c r="AL1" s="1" t="s">
        <v>35</v>
      </c>
      <c r="AM1" s="1" t="s">
        <v>36</v>
      </c>
      <c r="AN1" s="1" t="s">
        <v>36</v>
      </c>
      <c r="AO1" s="1" t="s">
        <v>36</v>
      </c>
      <c r="AP1" s="1" t="s">
        <v>36</v>
      </c>
      <c r="AQ1" s="1" t="s">
        <v>37</v>
      </c>
      <c r="AR1" s="1" t="s">
        <v>37</v>
      </c>
      <c r="AS1" s="1" t="s">
        <v>37</v>
      </c>
      <c r="AT1" s="1" t="s">
        <v>37</v>
      </c>
      <c r="AU1" s="1" t="s">
        <v>38</v>
      </c>
      <c r="AV1" s="1" t="s">
        <v>38</v>
      </c>
      <c r="AW1" s="1" t="s">
        <v>38</v>
      </c>
      <c r="AX1" s="1" t="s">
        <v>38</v>
      </c>
      <c r="AY1" s="1" t="s">
        <v>39</v>
      </c>
      <c r="AZ1" s="1" t="s">
        <v>39</v>
      </c>
      <c r="BA1" s="1" t="s">
        <v>39</v>
      </c>
      <c r="BB1" s="1" t="s">
        <v>39</v>
      </c>
      <c r="BC1" s="1" t="s">
        <v>40</v>
      </c>
      <c r="BD1" s="1" t="s">
        <v>40</v>
      </c>
      <c r="BE1" s="1" t="s">
        <v>40</v>
      </c>
      <c r="BF1" s="1" t="s">
        <v>40</v>
      </c>
      <c r="BG1" s="2" t="s">
        <v>8</v>
      </c>
      <c r="BH1" s="1" t="s">
        <v>41</v>
      </c>
      <c r="BI1" s="1" t="s">
        <v>42</v>
      </c>
      <c r="BJ1" s="1" t="s">
        <v>43</v>
      </c>
      <c r="BK1" s="1" t="s">
        <v>44</v>
      </c>
      <c r="BL1" s="1" t="s">
        <v>45</v>
      </c>
      <c r="BM1" s="1" t="s">
        <v>46</v>
      </c>
      <c r="BN1" s="1" t="s">
        <v>47</v>
      </c>
    </row>
    <row r="2" spans="1:66" ht="14.25">
      <c r="A2" t="s">
        <v>28</v>
      </c>
      <c r="B2">
        <v>1</v>
      </c>
      <c r="C2">
        <v>1</v>
      </c>
      <c r="D2">
        <v>0</v>
      </c>
      <c r="E2" t="s">
        <v>19</v>
      </c>
      <c r="F2" s="8">
        <f aca="true" t="shared" si="0" ref="F2:F10">SUM(BG2)/(H2)</f>
        <v>186.35</v>
      </c>
      <c r="G2" s="10">
        <f>'[1]Sheet1'!$V$5</f>
        <v>187.04</v>
      </c>
      <c r="H2" s="6">
        <f>COUNT(AE2:BF2)</f>
        <v>20</v>
      </c>
      <c r="I2" s="4">
        <f>SUM(177+H2)</f>
        <v>197</v>
      </c>
      <c r="J2">
        <v>237</v>
      </c>
      <c r="K2">
        <v>204</v>
      </c>
      <c r="L2">
        <v>256</v>
      </c>
      <c r="M2">
        <v>0</v>
      </c>
      <c r="N2">
        <v>0</v>
      </c>
      <c r="O2">
        <v>0</v>
      </c>
      <c r="P2">
        <v>0</v>
      </c>
      <c r="Q2">
        <v>243</v>
      </c>
      <c r="R2">
        <v>266</v>
      </c>
      <c r="S2">
        <f aca="true" t="shared" si="1" ref="S2:S10">MAX(AE2:BF2)</f>
        <v>258</v>
      </c>
      <c r="T2" s="3">
        <f>MAX(J2:S2)</f>
        <v>266</v>
      </c>
      <c r="U2">
        <v>729</v>
      </c>
      <c r="V2">
        <v>877</v>
      </c>
      <c r="W2">
        <v>0</v>
      </c>
      <c r="X2">
        <v>0</v>
      </c>
      <c r="Y2">
        <v>0</v>
      </c>
      <c r="Z2">
        <v>0</v>
      </c>
      <c r="AA2">
        <v>821</v>
      </c>
      <c r="AB2">
        <v>881</v>
      </c>
      <c r="AC2">
        <f aca="true" t="shared" si="2" ref="AC2:AC10">MAX(BH2:BN2)</f>
        <v>839</v>
      </c>
      <c r="AD2" s="3">
        <f>MAX(U2:AC2)</f>
        <v>881</v>
      </c>
      <c r="AE2">
        <v>164</v>
      </c>
      <c r="AF2">
        <v>183</v>
      </c>
      <c r="AG2">
        <v>173</v>
      </c>
      <c r="AH2">
        <v>154</v>
      </c>
      <c r="AQ2">
        <v>258</v>
      </c>
      <c r="AR2">
        <v>188</v>
      </c>
      <c r="AS2">
        <v>178</v>
      </c>
      <c r="AT2">
        <v>215</v>
      </c>
      <c r="AU2">
        <v>194</v>
      </c>
      <c r="AV2">
        <v>186</v>
      </c>
      <c r="AW2">
        <v>179</v>
      </c>
      <c r="AX2">
        <v>198</v>
      </c>
      <c r="AY2">
        <v>201</v>
      </c>
      <c r="AZ2">
        <v>204</v>
      </c>
      <c r="BA2">
        <v>204</v>
      </c>
      <c r="BB2">
        <v>171</v>
      </c>
      <c r="BC2">
        <v>150</v>
      </c>
      <c r="BD2">
        <v>160</v>
      </c>
      <c r="BE2">
        <v>186</v>
      </c>
      <c r="BF2">
        <v>181</v>
      </c>
      <c r="BG2" s="3">
        <f>SUM(AE2:BF2)</f>
        <v>3727</v>
      </c>
      <c r="BH2">
        <f>SUM(AE2:AH2)</f>
        <v>674</v>
      </c>
      <c r="BI2">
        <f>SUM(AI2:AL2)</f>
        <v>0</v>
      </c>
      <c r="BJ2">
        <f>SUM(AM2:AP2)</f>
        <v>0</v>
      </c>
      <c r="BK2">
        <f>SUM(AQ2:AT2)</f>
        <v>839</v>
      </c>
      <c r="BL2">
        <f>SUM(AU2:AX2)</f>
        <v>757</v>
      </c>
      <c r="BM2">
        <f>SUM(AY2:BB2)</f>
        <v>780</v>
      </c>
      <c r="BN2">
        <f>SUM(BC2:BF2)</f>
        <v>677</v>
      </c>
    </row>
    <row r="3" spans="1:66" ht="14.25">
      <c r="A3" t="s">
        <v>20</v>
      </c>
      <c r="B3">
        <v>2</v>
      </c>
      <c r="C3">
        <v>2</v>
      </c>
      <c r="D3">
        <v>0</v>
      </c>
      <c r="E3" t="s">
        <v>21</v>
      </c>
      <c r="F3" s="8">
        <f t="shared" si="0"/>
        <v>176.85</v>
      </c>
      <c r="G3" s="10">
        <f>'[1]Sheet1'!$V$16</f>
        <v>165.319387755102</v>
      </c>
      <c r="H3" s="6">
        <f aca="true" t="shared" si="3" ref="H3:H10">COUNT(AE3:BF3)</f>
        <v>20</v>
      </c>
      <c r="I3" s="4">
        <f>SUM(469+H3)</f>
        <v>489</v>
      </c>
      <c r="J3">
        <v>235</v>
      </c>
      <c r="K3">
        <v>0</v>
      </c>
      <c r="L3">
        <v>0</v>
      </c>
      <c r="M3">
        <v>209</v>
      </c>
      <c r="N3">
        <v>225</v>
      </c>
      <c r="O3">
        <v>257</v>
      </c>
      <c r="P3">
        <v>205</v>
      </c>
      <c r="Q3">
        <v>243</v>
      </c>
      <c r="R3">
        <v>279</v>
      </c>
      <c r="S3">
        <f t="shared" si="1"/>
        <v>212</v>
      </c>
      <c r="T3" s="3">
        <f aca="true" t="shared" si="4" ref="T3:T10">MAX(J3:S3)</f>
        <v>279</v>
      </c>
      <c r="U3">
        <v>0</v>
      </c>
      <c r="V3">
        <v>0</v>
      </c>
      <c r="W3">
        <v>758</v>
      </c>
      <c r="X3">
        <v>752</v>
      </c>
      <c r="Y3">
        <v>824</v>
      </c>
      <c r="Z3">
        <v>717</v>
      </c>
      <c r="AA3">
        <v>809</v>
      </c>
      <c r="AB3">
        <v>869</v>
      </c>
      <c r="AC3">
        <f t="shared" si="2"/>
        <v>767</v>
      </c>
      <c r="AD3" s="3">
        <f aca="true" t="shared" si="5" ref="AD3:AD10">MAX(U3:AC3)</f>
        <v>869</v>
      </c>
      <c r="AE3">
        <v>165</v>
      </c>
      <c r="AF3">
        <v>157</v>
      </c>
      <c r="AG3">
        <v>171</v>
      </c>
      <c r="AH3">
        <v>211</v>
      </c>
      <c r="AI3">
        <v>178</v>
      </c>
      <c r="AJ3">
        <v>162</v>
      </c>
      <c r="AK3">
        <v>199</v>
      </c>
      <c r="AL3">
        <v>195</v>
      </c>
      <c r="AM3">
        <v>197</v>
      </c>
      <c r="AN3">
        <v>147</v>
      </c>
      <c r="AO3">
        <v>141</v>
      </c>
      <c r="AP3">
        <v>202</v>
      </c>
      <c r="AQ3">
        <v>157</v>
      </c>
      <c r="AR3">
        <v>135</v>
      </c>
      <c r="AS3">
        <v>169</v>
      </c>
      <c r="AT3">
        <v>184</v>
      </c>
      <c r="AU3">
        <v>212</v>
      </c>
      <c r="AV3">
        <v>167</v>
      </c>
      <c r="AW3">
        <v>190</v>
      </c>
      <c r="AX3">
        <v>198</v>
      </c>
      <c r="BG3" s="3">
        <f aca="true" t="shared" si="6" ref="BG3:BG10">SUM(AE3:BF3)</f>
        <v>3537</v>
      </c>
      <c r="BH3">
        <f aca="true" t="shared" si="7" ref="BH3:BH10">SUM(AE3:AH3)</f>
        <v>704</v>
      </c>
      <c r="BI3">
        <f aca="true" t="shared" si="8" ref="BI3:BI10">SUM(AI3:AL3)</f>
        <v>734</v>
      </c>
      <c r="BJ3">
        <f aca="true" t="shared" si="9" ref="BJ3:BJ10">SUM(AM3:AP3)</f>
        <v>687</v>
      </c>
      <c r="BK3">
        <f aca="true" t="shared" si="10" ref="BK3:BK10">SUM(AQ3:AT3)</f>
        <v>645</v>
      </c>
      <c r="BL3">
        <f aca="true" t="shared" si="11" ref="BL3:BL10">SUM(AU3:AX3)</f>
        <v>767</v>
      </c>
      <c r="BM3">
        <f aca="true" t="shared" si="12" ref="BM3:BM10">SUM(AY3:BB3)</f>
        <v>0</v>
      </c>
      <c r="BN3">
        <f aca="true" t="shared" si="13" ref="BN3:BN10">SUM(BC3:BF3)</f>
        <v>0</v>
      </c>
    </row>
    <row r="4" spans="1:66" ht="14.25">
      <c r="A4" t="s">
        <v>20</v>
      </c>
      <c r="B4">
        <v>3</v>
      </c>
      <c r="C4">
        <v>3</v>
      </c>
      <c r="D4">
        <v>0</v>
      </c>
      <c r="E4" t="s">
        <v>22</v>
      </c>
      <c r="F4" s="8">
        <f t="shared" si="0"/>
        <v>152.45</v>
      </c>
      <c r="G4" s="10">
        <f>'[1]Sheet1'!$V$23</f>
        <v>152.46395833333335</v>
      </c>
      <c r="H4" s="6">
        <f t="shared" si="3"/>
        <v>20</v>
      </c>
      <c r="I4" s="4">
        <f>SUM(414+H4)</f>
        <v>434</v>
      </c>
      <c r="J4">
        <v>162</v>
      </c>
      <c r="K4">
        <v>0</v>
      </c>
      <c r="L4">
        <v>0</v>
      </c>
      <c r="M4">
        <v>216</v>
      </c>
      <c r="N4">
        <v>201</v>
      </c>
      <c r="O4">
        <v>210</v>
      </c>
      <c r="P4">
        <v>231</v>
      </c>
      <c r="Q4">
        <v>202</v>
      </c>
      <c r="R4">
        <v>214</v>
      </c>
      <c r="S4">
        <f t="shared" si="1"/>
        <v>190</v>
      </c>
      <c r="T4" s="3">
        <f t="shared" si="4"/>
        <v>231</v>
      </c>
      <c r="U4">
        <v>0</v>
      </c>
      <c r="V4">
        <v>0</v>
      </c>
      <c r="W4">
        <v>757</v>
      </c>
      <c r="X4">
        <v>668</v>
      </c>
      <c r="Y4">
        <v>676</v>
      </c>
      <c r="Z4">
        <v>712</v>
      </c>
      <c r="AA4">
        <v>696</v>
      </c>
      <c r="AB4">
        <v>770</v>
      </c>
      <c r="AC4">
        <f t="shared" si="2"/>
        <v>624</v>
      </c>
      <c r="AD4" s="3">
        <f t="shared" si="5"/>
        <v>770</v>
      </c>
      <c r="AI4">
        <v>130</v>
      </c>
      <c r="AJ4">
        <v>161</v>
      </c>
      <c r="AK4">
        <v>190</v>
      </c>
      <c r="AL4">
        <v>143</v>
      </c>
      <c r="AM4">
        <v>163</v>
      </c>
      <c r="AN4">
        <v>153</v>
      </c>
      <c r="AO4">
        <v>145</v>
      </c>
      <c r="AP4">
        <v>149</v>
      </c>
      <c r="AU4">
        <v>138</v>
      </c>
      <c r="AV4">
        <v>136</v>
      </c>
      <c r="AW4">
        <v>145</v>
      </c>
      <c r="AX4">
        <v>188</v>
      </c>
      <c r="AY4">
        <v>161</v>
      </c>
      <c r="AZ4">
        <v>151</v>
      </c>
      <c r="BA4">
        <v>141</v>
      </c>
      <c r="BB4">
        <v>157</v>
      </c>
      <c r="BC4">
        <v>164</v>
      </c>
      <c r="BD4">
        <v>148</v>
      </c>
      <c r="BE4">
        <v>170</v>
      </c>
      <c r="BF4">
        <v>116</v>
      </c>
      <c r="BG4" s="3">
        <f t="shared" si="6"/>
        <v>3049</v>
      </c>
      <c r="BH4">
        <f t="shared" si="7"/>
        <v>0</v>
      </c>
      <c r="BI4">
        <f t="shared" si="8"/>
        <v>624</v>
      </c>
      <c r="BJ4">
        <f t="shared" si="9"/>
        <v>610</v>
      </c>
      <c r="BK4">
        <f t="shared" si="10"/>
        <v>0</v>
      </c>
      <c r="BL4">
        <f t="shared" si="11"/>
        <v>607</v>
      </c>
      <c r="BM4">
        <f t="shared" si="12"/>
        <v>610</v>
      </c>
      <c r="BN4">
        <f t="shared" si="13"/>
        <v>598</v>
      </c>
    </row>
    <row r="5" spans="1:66" ht="14.25">
      <c r="A5" t="s">
        <v>20</v>
      </c>
      <c r="B5">
        <v>4</v>
      </c>
      <c r="C5">
        <v>4</v>
      </c>
      <c r="D5">
        <v>0</v>
      </c>
      <c r="E5" t="s">
        <v>23</v>
      </c>
      <c r="F5" s="8">
        <f t="shared" si="0"/>
        <v>152.33333333333334</v>
      </c>
      <c r="G5" s="10">
        <f>'[1]Sheet1'!$V$21</f>
        <v>155.62491666666665</v>
      </c>
      <c r="H5" s="6">
        <f t="shared" si="3"/>
        <v>24</v>
      </c>
      <c r="I5" s="4">
        <f>SUM(614+H5)</f>
        <v>638</v>
      </c>
      <c r="J5">
        <v>212</v>
      </c>
      <c r="K5">
        <v>179</v>
      </c>
      <c r="L5">
        <v>0</v>
      </c>
      <c r="M5">
        <v>245</v>
      </c>
      <c r="N5">
        <v>215</v>
      </c>
      <c r="O5">
        <v>198</v>
      </c>
      <c r="P5">
        <v>211</v>
      </c>
      <c r="Q5">
        <v>201</v>
      </c>
      <c r="R5">
        <v>201</v>
      </c>
      <c r="S5">
        <f t="shared" si="1"/>
        <v>193</v>
      </c>
      <c r="T5" s="3">
        <f t="shared" si="4"/>
        <v>245</v>
      </c>
      <c r="U5">
        <v>621</v>
      </c>
      <c r="V5">
        <v>0</v>
      </c>
      <c r="W5">
        <v>704</v>
      </c>
      <c r="X5">
        <v>702</v>
      </c>
      <c r="Y5">
        <v>708</v>
      </c>
      <c r="Z5">
        <v>707</v>
      </c>
      <c r="AA5">
        <v>675</v>
      </c>
      <c r="AB5">
        <v>710</v>
      </c>
      <c r="AC5">
        <f t="shared" si="2"/>
        <v>656</v>
      </c>
      <c r="AD5" s="3">
        <f t="shared" si="5"/>
        <v>710</v>
      </c>
      <c r="AE5">
        <v>156</v>
      </c>
      <c r="AF5">
        <v>159</v>
      </c>
      <c r="AG5">
        <v>131</v>
      </c>
      <c r="AH5">
        <v>143</v>
      </c>
      <c r="AI5">
        <v>150</v>
      </c>
      <c r="AJ5">
        <v>143</v>
      </c>
      <c r="AK5">
        <v>150</v>
      </c>
      <c r="AL5">
        <v>193</v>
      </c>
      <c r="AM5">
        <v>179</v>
      </c>
      <c r="AN5">
        <v>144</v>
      </c>
      <c r="AO5">
        <v>156</v>
      </c>
      <c r="AP5">
        <v>177</v>
      </c>
      <c r="AU5">
        <v>148</v>
      </c>
      <c r="AV5">
        <v>152</v>
      </c>
      <c r="AW5">
        <v>132</v>
      </c>
      <c r="AX5">
        <v>139</v>
      </c>
      <c r="AY5">
        <v>159</v>
      </c>
      <c r="AZ5">
        <v>114</v>
      </c>
      <c r="BA5">
        <v>164</v>
      </c>
      <c r="BB5">
        <v>155</v>
      </c>
      <c r="BC5">
        <v>140</v>
      </c>
      <c r="BD5">
        <v>168</v>
      </c>
      <c r="BE5">
        <v>169</v>
      </c>
      <c r="BF5">
        <v>135</v>
      </c>
      <c r="BG5" s="3">
        <f t="shared" si="6"/>
        <v>3656</v>
      </c>
      <c r="BH5">
        <f t="shared" si="7"/>
        <v>589</v>
      </c>
      <c r="BI5">
        <f t="shared" si="8"/>
        <v>636</v>
      </c>
      <c r="BJ5">
        <f t="shared" si="9"/>
        <v>656</v>
      </c>
      <c r="BK5">
        <f t="shared" si="10"/>
        <v>0</v>
      </c>
      <c r="BL5">
        <f t="shared" si="11"/>
        <v>571</v>
      </c>
      <c r="BM5">
        <f t="shared" si="12"/>
        <v>592</v>
      </c>
      <c r="BN5">
        <f t="shared" si="13"/>
        <v>612</v>
      </c>
    </row>
    <row r="6" spans="1:66" ht="14.25">
      <c r="A6" t="s">
        <v>20</v>
      </c>
      <c r="B6">
        <v>5</v>
      </c>
      <c r="C6">
        <v>5</v>
      </c>
      <c r="D6">
        <v>0</v>
      </c>
      <c r="E6" t="s">
        <v>24</v>
      </c>
      <c r="F6" s="8">
        <f t="shared" si="0"/>
        <v>131.6875</v>
      </c>
      <c r="G6" s="10">
        <f>'[1]Sheet1'!$V$42</f>
        <v>135.80958333333334</v>
      </c>
      <c r="H6" s="6">
        <f t="shared" si="3"/>
        <v>16</v>
      </c>
      <c r="I6" s="4">
        <f>SUM(298+H6)</f>
        <v>314</v>
      </c>
      <c r="J6">
        <v>0</v>
      </c>
      <c r="K6">
        <v>0</v>
      </c>
      <c r="L6">
        <v>0</v>
      </c>
      <c r="M6">
        <v>177</v>
      </c>
      <c r="N6">
        <v>182</v>
      </c>
      <c r="O6">
        <v>193</v>
      </c>
      <c r="P6">
        <v>167</v>
      </c>
      <c r="Q6">
        <v>181</v>
      </c>
      <c r="R6">
        <v>192</v>
      </c>
      <c r="S6">
        <f t="shared" si="1"/>
        <v>174</v>
      </c>
      <c r="T6" s="3">
        <f t="shared" si="4"/>
        <v>193</v>
      </c>
      <c r="U6">
        <v>0</v>
      </c>
      <c r="V6">
        <v>0</v>
      </c>
      <c r="W6">
        <v>602</v>
      </c>
      <c r="X6">
        <v>589</v>
      </c>
      <c r="Y6">
        <v>631</v>
      </c>
      <c r="Z6">
        <v>616</v>
      </c>
      <c r="AA6">
        <v>620</v>
      </c>
      <c r="AB6">
        <v>627</v>
      </c>
      <c r="AC6">
        <f t="shared" si="2"/>
        <v>539</v>
      </c>
      <c r="AD6" s="3">
        <f t="shared" si="5"/>
        <v>631</v>
      </c>
      <c r="AE6">
        <v>103</v>
      </c>
      <c r="AF6">
        <v>151</v>
      </c>
      <c r="AG6">
        <v>174</v>
      </c>
      <c r="AH6">
        <v>111</v>
      </c>
      <c r="AQ6">
        <v>138</v>
      </c>
      <c r="AR6">
        <v>126</v>
      </c>
      <c r="AS6">
        <v>138</v>
      </c>
      <c r="AT6">
        <v>135</v>
      </c>
      <c r="AY6">
        <v>117</v>
      </c>
      <c r="AZ6">
        <v>142</v>
      </c>
      <c r="BA6">
        <v>138</v>
      </c>
      <c r="BB6">
        <v>130</v>
      </c>
      <c r="BC6">
        <v>113</v>
      </c>
      <c r="BD6">
        <v>151</v>
      </c>
      <c r="BE6">
        <v>124</v>
      </c>
      <c r="BF6">
        <v>116</v>
      </c>
      <c r="BG6" s="3">
        <f t="shared" si="6"/>
        <v>2107</v>
      </c>
      <c r="BH6">
        <f t="shared" si="7"/>
        <v>539</v>
      </c>
      <c r="BI6">
        <f t="shared" si="8"/>
        <v>0</v>
      </c>
      <c r="BJ6">
        <f t="shared" si="9"/>
        <v>0</v>
      </c>
      <c r="BK6">
        <f t="shared" si="10"/>
        <v>537</v>
      </c>
      <c r="BL6">
        <f t="shared" si="11"/>
        <v>0</v>
      </c>
      <c r="BM6">
        <f t="shared" si="12"/>
        <v>527</v>
      </c>
      <c r="BN6">
        <f t="shared" si="13"/>
        <v>504</v>
      </c>
    </row>
    <row r="7" spans="1:66" ht="14.25">
      <c r="A7" t="s">
        <v>20</v>
      </c>
      <c r="B7">
        <v>6</v>
      </c>
      <c r="C7">
        <v>6</v>
      </c>
      <c r="D7">
        <v>0</v>
      </c>
      <c r="E7" t="s">
        <v>25</v>
      </c>
      <c r="F7" s="8">
        <f t="shared" si="0"/>
        <v>112.25</v>
      </c>
      <c r="G7" s="10">
        <f>'[1]Sheet1'!$V$55</f>
        <v>121.2642857142857</v>
      </c>
      <c r="H7" s="6">
        <f t="shared" si="3"/>
        <v>4</v>
      </c>
      <c r="I7" s="4">
        <f>SUM(262+H7)</f>
        <v>266</v>
      </c>
      <c r="J7">
        <v>0</v>
      </c>
      <c r="K7">
        <v>0</v>
      </c>
      <c r="L7">
        <v>0</v>
      </c>
      <c r="M7">
        <v>164</v>
      </c>
      <c r="N7">
        <v>174</v>
      </c>
      <c r="O7">
        <v>168</v>
      </c>
      <c r="P7">
        <v>158</v>
      </c>
      <c r="Q7">
        <v>152</v>
      </c>
      <c r="R7">
        <v>165</v>
      </c>
      <c r="S7">
        <f t="shared" si="1"/>
        <v>140</v>
      </c>
      <c r="T7" s="3">
        <f t="shared" si="4"/>
        <v>174</v>
      </c>
      <c r="U7">
        <v>0</v>
      </c>
      <c r="V7">
        <v>0</v>
      </c>
      <c r="W7">
        <v>537</v>
      </c>
      <c r="X7">
        <v>566</v>
      </c>
      <c r="Y7">
        <v>607</v>
      </c>
      <c r="Z7">
        <v>541</v>
      </c>
      <c r="AA7">
        <v>541</v>
      </c>
      <c r="AB7">
        <v>593</v>
      </c>
      <c r="AC7">
        <f t="shared" si="2"/>
        <v>449</v>
      </c>
      <c r="AD7" s="3">
        <f t="shared" si="5"/>
        <v>607</v>
      </c>
      <c r="AQ7">
        <v>140</v>
      </c>
      <c r="AR7">
        <v>96</v>
      </c>
      <c r="AS7">
        <v>82</v>
      </c>
      <c r="AT7">
        <v>131</v>
      </c>
      <c r="BG7" s="3">
        <f t="shared" si="6"/>
        <v>449</v>
      </c>
      <c r="BH7">
        <f t="shared" si="7"/>
        <v>0</v>
      </c>
      <c r="BI7">
        <f t="shared" si="8"/>
        <v>0</v>
      </c>
      <c r="BJ7">
        <f t="shared" si="9"/>
        <v>0</v>
      </c>
      <c r="BK7">
        <f t="shared" si="10"/>
        <v>449</v>
      </c>
      <c r="BL7">
        <f t="shared" si="11"/>
        <v>0</v>
      </c>
      <c r="BM7">
        <f t="shared" si="12"/>
        <v>0</v>
      </c>
      <c r="BN7">
        <f t="shared" si="13"/>
        <v>0</v>
      </c>
    </row>
    <row r="8" spans="1:66" ht="14.25">
      <c r="A8" t="s">
        <v>27</v>
      </c>
      <c r="B8">
        <v>7</v>
      </c>
      <c r="C8">
        <v>7</v>
      </c>
      <c r="D8">
        <v>0</v>
      </c>
      <c r="E8" t="s">
        <v>26</v>
      </c>
      <c r="F8" s="8">
        <f t="shared" si="0"/>
        <v>133.375</v>
      </c>
      <c r="G8" s="10">
        <f>'[1]Sheet1'!$V$132</f>
        <v>133.375</v>
      </c>
      <c r="H8" s="6">
        <f t="shared" si="3"/>
        <v>16</v>
      </c>
      <c r="I8" s="4">
        <f>SUM(22+H8)</f>
        <v>38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120</v>
      </c>
      <c r="S8">
        <f t="shared" si="1"/>
        <v>177</v>
      </c>
      <c r="T8" s="3">
        <f t="shared" si="4"/>
        <v>177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369</v>
      </c>
      <c r="AC8">
        <f t="shared" si="2"/>
        <v>577</v>
      </c>
      <c r="AD8" s="3">
        <f t="shared" si="5"/>
        <v>577</v>
      </c>
      <c r="AE8">
        <v>171</v>
      </c>
      <c r="AF8">
        <v>163</v>
      </c>
      <c r="AG8">
        <v>123</v>
      </c>
      <c r="AH8">
        <v>116</v>
      </c>
      <c r="AM8">
        <v>122</v>
      </c>
      <c r="AN8">
        <v>145</v>
      </c>
      <c r="AO8">
        <v>93</v>
      </c>
      <c r="AP8">
        <v>103</v>
      </c>
      <c r="AU8">
        <v>157</v>
      </c>
      <c r="AV8">
        <v>177</v>
      </c>
      <c r="AW8">
        <v>113</v>
      </c>
      <c r="AX8">
        <v>130</v>
      </c>
      <c r="BC8">
        <v>105</v>
      </c>
      <c r="BD8">
        <v>127</v>
      </c>
      <c r="BE8">
        <v>145</v>
      </c>
      <c r="BF8">
        <v>144</v>
      </c>
      <c r="BG8" s="3">
        <f t="shared" si="6"/>
        <v>2134</v>
      </c>
      <c r="BH8">
        <f t="shared" si="7"/>
        <v>573</v>
      </c>
      <c r="BI8">
        <f t="shared" si="8"/>
        <v>0</v>
      </c>
      <c r="BJ8">
        <f t="shared" si="9"/>
        <v>463</v>
      </c>
      <c r="BK8">
        <f t="shared" si="10"/>
        <v>0</v>
      </c>
      <c r="BL8">
        <f t="shared" si="11"/>
        <v>577</v>
      </c>
      <c r="BM8">
        <f t="shared" si="12"/>
        <v>0</v>
      </c>
      <c r="BN8">
        <f t="shared" si="13"/>
        <v>521</v>
      </c>
    </row>
    <row r="9" spans="1:66" ht="14.25">
      <c r="A9" t="s">
        <v>29</v>
      </c>
      <c r="B9">
        <v>8</v>
      </c>
      <c r="C9">
        <v>8</v>
      </c>
      <c r="D9">
        <v>0</v>
      </c>
      <c r="E9" t="s">
        <v>30</v>
      </c>
      <c r="F9" s="8">
        <f t="shared" si="0"/>
        <v>156.625</v>
      </c>
      <c r="G9" s="10">
        <f>'[1]Sheet1'!$V$32</f>
        <v>147.48669642857143</v>
      </c>
      <c r="H9" s="6">
        <f t="shared" si="3"/>
        <v>24</v>
      </c>
      <c r="I9" s="4">
        <f>SUM(555+H9)</f>
        <v>579</v>
      </c>
      <c r="J9">
        <v>173</v>
      </c>
      <c r="K9">
        <v>162</v>
      </c>
      <c r="L9">
        <v>0</v>
      </c>
      <c r="M9">
        <v>199</v>
      </c>
      <c r="N9">
        <v>201</v>
      </c>
      <c r="O9">
        <v>183</v>
      </c>
      <c r="P9">
        <v>224</v>
      </c>
      <c r="Q9">
        <v>191</v>
      </c>
      <c r="R9">
        <v>225</v>
      </c>
      <c r="S9">
        <f t="shared" si="1"/>
        <v>200</v>
      </c>
      <c r="T9" s="3">
        <f t="shared" si="4"/>
        <v>225</v>
      </c>
      <c r="U9">
        <v>532</v>
      </c>
      <c r="V9">
        <v>0</v>
      </c>
      <c r="W9">
        <v>650</v>
      </c>
      <c r="X9">
        <v>636</v>
      </c>
      <c r="Y9">
        <v>636</v>
      </c>
      <c r="Z9">
        <v>756</v>
      </c>
      <c r="AA9">
        <v>716</v>
      </c>
      <c r="AB9">
        <v>743</v>
      </c>
      <c r="AC9">
        <f t="shared" si="2"/>
        <v>670</v>
      </c>
      <c r="AD9" s="3">
        <f t="shared" si="5"/>
        <v>756</v>
      </c>
      <c r="AE9">
        <v>137</v>
      </c>
      <c r="AF9">
        <v>168</v>
      </c>
      <c r="AG9">
        <v>160</v>
      </c>
      <c r="AH9">
        <v>138</v>
      </c>
      <c r="AM9">
        <v>179</v>
      </c>
      <c r="AN9">
        <v>173</v>
      </c>
      <c r="AO9">
        <v>116</v>
      </c>
      <c r="AP9">
        <v>199</v>
      </c>
      <c r="AQ9">
        <v>150</v>
      </c>
      <c r="AR9">
        <v>162</v>
      </c>
      <c r="AS9">
        <v>147</v>
      </c>
      <c r="AT9">
        <v>169</v>
      </c>
      <c r="AU9">
        <v>138</v>
      </c>
      <c r="AV9">
        <v>200</v>
      </c>
      <c r="AW9">
        <v>176</v>
      </c>
      <c r="AX9">
        <v>156</v>
      </c>
      <c r="AY9">
        <v>150</v>
      </c>
      <c r="AZ9">
        <v>173</v>
      </c>
      <c r="BA9">
        <v>120</v>
      </c>
      <c r="BB9">
        <v>116</v>
      </c>
      <c r="BC9">
        <v>164</v>
      </c>
      <c r="BD9">
        <v>144</v>
      </c>
      <c r="BE9">
        <v>157</v>
      </c>
      <c r="BF9">
        <v>167</v>
      </c>
      <c r="BG9" s="3">
        <f t="shared" si="6"/>
        <v>3759</v>
      </c>
      <c r="BH9">
        <f t="shared" si="7"/>
        <v>603</v>
      </c>
      <c r="BI9">
        <f t="shared" si="8"/>
        <v>0</v>
      </c>
      <c r="BJ9">
        <f t="shared" si="9"/>
        <v>667</v>
      </c>
      <c r="BK9">
        <f t="shared" si="10"/>
        <v>628</v>
      </c>
      <c r="BL9">
        <f t="shared" si="11"/>
        <v>670</v>
      </c>
      <c r="BM9">
        <f t="shared" si="12"/>
        <v>559</v>
      </c>
      <c r="BN9">
        <f t="shared" si="13"/>
        <v>632</v>
      </c>
    </row>
    <row r="10" spans="1:66" ht="14.25">
      <c r="A10" t="s">
        <v>29</v>
      </c>
      <c r="B10">
        <v>9</v>
      </c>
      <c r="C10">
        <v>9</v>
      </c>
      <c r="D10">
        <v>0</v>
      </c>
      <c r="E10" t="s">
        <v>31</v>
      </c>
      <c r="F10" s="8">
        <f t="shared" si="0"/>
        <v>134.75</v>
      </c>
      <c r="G10" s="10">
        <f>'[1]Sheet1'!$V$59</f>
        <v>121.82916666666667</v>
      </c>
      <c r="H10" s="6">
        <f t="shared" si="3"/>
        <v>28</v>
      </c>
      <c r="I10" s="4">
        <f>SUM(288+H10)</f>
        <v>316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170</v>
      </c>
      <c r="Q10">
        <v>185</v>
      </c>
      <c r="R10">
        <v>182</v>
      </c>
      <c r="S10">
        <f t="shared" si="1"/>
        <v>180</v>
      </c>
      <c r="T10" s="3">
        <f t="shared" si="4"/>
        <v>185</v>
      </c>
      <c r="U10">
        <v>0</v>
      </c>
      <c r="V10">
        <v>0</v>
      </c>
      <c r="W10">
        <v>0</v>
      </c>
      <c r="X10">
        <v>0</v>
      </c>
      <c r="Y10">
        <v>0</v>
      </c>
      <c r="Z10">
        <v>530</v>
      </c>
      <c r="AA10">
        <v>559</v>
      </c>
      <c r="AB10">
        <v>557</v>
      </c>
      <c r="AC10">
        <f t="shared" si="2"/>
        <v>629</v>
      </c>
      <c r="AD10" s="3">
        <f t="shared" si="5"/>
        <v>629</v>
      </c>
      <c r="AE10">
        <v>145</v>
      </c>
      <c r="AF10">
        <v>99</v>
      </c>
      <c r="AG10">
        <v>119</v>
      </c>
      <c r="AH10">
        <v>97</v>
      </c>
      <c r="AI10">
        <v>156</v>
      </c>
      <c r="AJ10">
        <v>180</v>
      </c>
      <c r="AK10">
        <v>137</v>
      </c>
      <c r="AL10">
        <v>156</v>
      </c>
      <c r="AM10">
        <v>116</v>
      </c>
      <c r="AN10">
        <v>140</v>
      </c>
      <c r="AO10">
        <v>121</v>
      </c>
      <c r="AP10">
        <v>138</v>
      </c>
      <c r="AQ10">
        <v>137</v>
      </c>
      <c r="AR10">
        <v>114</v>
      </c>
      <c r="AS10">
        <v>136</v>
      </c>
      <c r="AT10">
        <v>148</v>
      </c>
      <c r="AU10">
        <v>149</v>
      </c>
      <c r="AV10">
        <v>125</v>
      </c>
      <c r="AW10">
        <v>111</v>
      </c>
      <c r="AX10">
        <v>113</v>
      </c>
      <c r="AY10">
        <v>154</v>
      </c>
      <c r="AZ10">
        <v>132</v>
      </c>
      <c r="BA10">
        <v>148</v>
      </c>
      <c r="BB10">
        <v>133</v>
      </c>
      <c r="BC10">
        <v>136</v>
      </c>
      <c r="BD10">
        <v>134</v>
      </c>
      <c r="BE10">
        <v>164</v>
      </c>
      <c r="BF10">
        <v>135</v>
      </c>
      <c r="BG10" s="3">
        <f t="shared" si="6"/>
        <v>3773</v>
      </c>
      <c r="BH10">
        <f t="shared" si="7"/>
        <v>460</v>
      </c>
      <c r="BI10">
        <f t="shared" si="8"/>
        <v>629</v>
      </c>
      <c r="BJ10">
        <f t="shared" si="9"/>
        <v>515</v>
      </c>
      <c r="BK10">
        <f t="shared" si="10"/>
        <v>535</v>
      </c>
      <c r="BL10">
        <f t="shared" si="11"/>
        <v>498</v>
      </c>
      <c r="BM10">
        <f t="shared" si="12"/>
        <v>567</v>
      </c>
      <c r="BN10">
        <f t="shared" si="13"/>
        <v>569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9</v>
      </c>
      <c r="C1" s="1" t="s">
        <v>3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14</v>
      </c>
      <c r="J1" s="1" t="s">
        <v>48</v>
      </c>
      <c r="K1" s="1" t="s">
        <v>49</v>
      </c>
      <c r="L1" s="1" t="s">
        <v>50</v>
      </c>
      <c r="M1" s="1" t="s">
        <v>51</v>
      </c>
      <c r="N1" s="1" t="s">
        <v>52</v>
      </c>
      <c r="O1" s="1" t="s">
        <v>14</v>
      </c>
    </row>
    <row r="2" spans="1:15" ht="14.25">
      <c r="A2">
        <v>1</v>
      </c>
      <c r="B2" t="s">
        <v>28</v>
      </c>
      <c r="C2" t="s">
        <v>19</v>
      </c>
      <c r="D2">
        <v>258</v>
      </c>
      <c r="H2" s="3">
        <f>MAX(D2:G2)</f>
        <v>258</v>
      </c>
      <c r="I2" s="4">
        <v>266</v>
      </c>
      <c r="J2">
        <v>839</v>
      </c>
      <c r="N2" s="3">
        <f>MAX(J2:M2)</f>
        <v>839</v>
      </c>
      <c r="O2" s="4">
        <v>881</v>
      </c>
    </row>
    <row r="3" spans="1:15" ht="14.25">
      <c r="A3">
        <v>2</v>
      </c>
      <c r="B3" t="s">
        <v>20</v>
      </c>
      <c r="C3" t="s">
        <v>21</v>
      </c>
      <c r="D3">
        <v>212</v>
      </c>
      <c r="H3" s="3">
        <f aca="true" t="shared" si="0" ref="H3:H10">MAX(D3:G3)</f>
        <v>212</v>
      </c>
      <c r="I3" s="4">
        <v>279</v>
      </c>
      <c r="J3">
        <v>767</v>
      </c>
      <c r="N3" s="3">
        <f aca="true" t="shared" si="1" ref="N3:N10">MAX(J3:M3)</f>
        <v>767</v>
      </c>
      <c r="O3" s="4">
        <v>869</v>
      </c>
    </row>
    <row r="4" spans="1:15" ht="14.25">
      <c r="A4">
        <v>3</v>
      </c>
      <c r="B4" t="s">
        <v>20</v>
      </c>
      <c r="C4" t="s">
        <v>22</v>
      </c>
      <c r="D4">
        <v>190</v>
      </c>
      <c r="H4" s="3">
        <f t="shared" si="0"/>
        <v>190</v>
      </c>
      <c r="I4" s="4">
        <v>231</v>
      </c>
      <c r="J4">
        <v>624</v>
      </c>
      <c r="N4" s="3">
        <f t="shared" si="1"/>
        <v>624</v>
      </c>
      <c r="O4" s="4">
        <v>770</v>
      </c>
    </row>
    <row r="5" spans="1:15" ht="14.25">
      <c r="A5">
        <v>4</v>
      </c>
      <c r="B5" t="s">
        <v>20</v>
      </c>
      <c r="C5" t="s">
        <v>23</v>
      </c>
      <c r="D5">
        <v>193</v>
      </c>
      <c r="H5" s="3">
        <f t="shared" si="0"/>
        <v>193</v>
      </c>
      <c r="I5" s="4">
        <v>245</v>
      </c>
      <c r="J5">
        <v>656</v>
      </c>
      <c r="N5" s="3">
        <f t="shared" si="1"/>
        <v>656</v>
      </c>
      <c r="O5" s="4">
        <v>710</v>
      </c>
    </row>
    <row r="6" spans="1:15" ht="14.25">
      <c r="A6">
        <v>5</v>
      </c>
      <c r="B6" t="s">
        <v>20</v>
      </c>
      <c r="C6" t="s">
        <v>24</v>
      </c>
      <c r="D6">
        <v>174</v>
      </c>
      <c r="H6" s="3">
        <f t="shared" si="0"/>
        <v>174</v>
      </c>
      <c r="I6" s="4">
        <v>193</v>
      </c>
      <c r="J6">
        <v>539</v>
      </c>
      <c r="N6" s="3">
        <f t="shared" si="1"/>
        <v>539</v>
      </c>
      <c r="O6" s="4">
        <v>631</v>
      </c>
    </row>
    <row r="7" spans="1:15" ht="14.25">
      <c r="A7">
        <v>6</v>
      </c>
      <c r="B7" t="s">
        <v>20</v>
      </c>
      <c r="C7" t="s">
        <v>25</v>
      </c>
      <c r="D7">
        <v>140</v>
      </c>
      <c r="H7" s="3">
        <f t="shared" si="0"/>
        <v>140</v>
      </c>
      <c r="I7" s="4">
        <v>174</v>
      </c>
      <c r="J7">
        <v>449</v>
      </c>
      <c r="N7" s="3">
        <f t="shared" si="1"/>
        <v>449</v>
      </c>
      <c r="O7" s="4">
        <v>607</v>
      </c>
    </row>
    <row r="8" spans="1:15" ht="14.25">
      <c r="A8">
        <v>7</v>
      </c>
      <c r="B8" t="s">
        <v>27</v>
      </c>
      <c r="C8" t="s">
        <v>26</v>
      </c>
      <c r="D8">
        <v>177</v>
      </c>
      <c r="H8" s="3">
        <f t="shared" si="0"/>
        <v>177</v>
      </c>
      <c r="I8" s="4">
        <v>177</v>
      </c>
      <c r="J8">
        <v>577</v>
      </c>
      <c r="N8" s="3">
        <f t="shared" si="1"/>
        <v>577</v>
      </c>
      <c r="O8" s="4">
        <v>577</v>
      </c>
    </row>
    <row r="9" spans="1:15" ht="14.25">
      <c r="A9">
        <v>8</v>
      </c>
      <c r="B9" t="s">
        <v>29</v>
      </c>
      <c r="C9" t="s">
        <v>30</v>
      </c>
      <c r="D9">
        <v>200</v>
      </c>
      <c r="H9" s="3">
        <f t="shared" si="0"/>
        <v>200</v>
      </c>
      <c r="I9" s="4">
        <v>225</v>
      </c>
      <c r="J9">
        <v>670</v>
      </c>
      <c r="N9" s="3">
        <f t="shared" si="1"/>
        <v>670</v>
      </c>
      <c r="O9" s="4">
        <v>756</v>
      </c>
    </row>
    <row r="10" spans="1:15" ht="14.25">
      <c r="A10">
        <v>9</v>
      </c>
      <c r="B10" t="s">
        <v>29</v>
      </c>
      <c r="C10" t="s">
        <v>31</v>
      </c>
      <c r="D10">
        <v>180</v>
      </c>
      <c r="H10" s="3">
        <f t="shared" si="0"/>
        <v>180</v>
      </c>
      <c r="I10" s="4">
        <v>185</v>
      </c>
      <c r="J10">
        <v>629</v>
      </c>
      <c r="N10" s="3">
        <f t="shared" si="1"/>
        <v>629</v>
      </c>
      <c r="O10" s="4">
        <v>629</v>
      </c>
    </row>
    <row r="11" spans="8:15" ht="14.25">
      <c r="H11" s="3"/>
      <c r="I11" s="4"/>
      <c r="N11" s="3"/>
      <c r="O11" s="4"/>
    </row>
    <row r="12" spans="8:15" ht="14.25">
      <c r="H12" s="3"/>
      <c r="I12" s="4"/>
      <c r="N12" s="3"/>
      <c r="O12" s="4"/>
    </row>
    <row r="13" spans="8:15" ht="14.25">
      <c r="H13" s="3"/>
      <c r="I13" s="4"/>
      <c r="N13" s="3"/>
      <c r="O13" s="4"/>
    </row>
    <row r="14" spans="8:15" ht="14.25">
      <c r="H14" s="3"/>
      <c r="I14" s="4"/>
      <c r="N14" s="3"/>
      <c r="O14" s="4"/>
    </row>
    <row r="15" spans="8:15" ht="14.25">
      <c r="H15" s="3"/>
      <c r="I15" s="4"/>
      <c r="N15" s="3"/>
      <c r="O15" s="4"/>
    </row>
    <row r="16" spans="8:15" ht="14.25">
      <c r="H16" s="3"/>
      <c r="I16" s="4"/>
      <c r="N16" s="3"/>
      <c r="O16" s="4"/>
    </row>
    <row r="17" spans="8:15" ht="14.25">
      <c r="H17" s="3"/>
      <c r="I17" s="4"/>
      <c r="N17" s="3"/>
      <c r="O17" s="4"/>
    </row>
    <row r="18" spans="8:15" ht="14.25">
      <c r="H18" s="3"/>
      <c r="I18" s="4"/>
      <c r="N18" s="3"/>
      <c r="O18" s="4"/>
    </row>
    <row r="19" spans="8:15" ht="14.25">
      <c r="H19" s="3"/>
      <c r="I19" s="4"/>
      <c r="N19" s="3"/>
      <c r="O19" s="4"/>
    </row>
    <row r="20" spans="8:15" ht="14.25">
      <c r="H20" s="3"/>
      <c r="I20" s="4"/>
      <c r="N20" s="3"/>
      <c r="O20" s="4"/>
    </row>
    <row r="21" spans="8:15" ht="14.25">
      <c r="H21" s="3"/>
      <c r="I21" s="4"/>
      <c r="N21" s="3"/>
      <c r="O21" s="4"/>
    </row>
    <row r="22" spans="8:15" ht="14.25">
      <c r="H22" s="3"/>
      <c r="I22" s="4"/>
      <c r="N22" s="3"/>
      <c r="O22" s="4"/>
    </row>
    <row r="23" spans="8:15" ht="14.25">
      <c r="H23" s="3"/>
      <c r="I23" s="4"/>
      <c r="N23" s="3"/>
      <c r="O23" s="4"/>
    </row>
    <row r="24" spans="8:15" ht="14.25">
      <c r="H24" s="3"/>
      <c r="I24" s="4"/>
      <c r="N24" s="3"/>
      <c r="O24" s="4"/>
    </row>
    <row r="25" spans="8:15" ht="14.25">
      <c r="H25" s="3"/>
      <c r="I25" s="4"/>
      <c r="N25" s="3"/>
      <c r="O25" s="4"/>
    </row>
    <row r="26" spans="8:15" ht="14.25">
      <c r="H26" s="3"/>
      <c r="I26" s="4"/>
      <c r="N26" s="3"/>
      <c r="O26" s="4"/>
    </row>
    <row r="27" spans="8:15" ht="14.25">
      <c r="H27" s="3"/>
      <c r="I27" s="4"/>
      <c r="N27" s="3"/>
      <c r="O27" s="4"/>
    </row>
    <row r="28" spans="8:15" ht="14.25">
      <c r="H28" s="3"/>
      <c r="I28" s="4"/>
      <c r="N28" s="3"/>
      <c r="O28" s="4"/>
    </row>
    <row r="29" spans="8:15" ht="14.25">
      <c r="H29" s="3"/>
      <c r="I29" s="4"/>
      <c r="N29" s="3"/>
      <c r="O29" s="4"/>
    </row>
    <row r="30" spans="8:15" ht="14.25">
      <c r="H30" s="3"/>
      <c r="I30" s="4"/>
      <c r="N30" s="3"/>
      <c r="O30" s="4"/>
    </row>
    <row r="31" spans="8:15" ht="14.25">
      <c r="H31" s="3"/>
      <c r="I31" s="4"/>
      <c r="N31" s="3"/>
      <c r="O31" s="4"/>
    </row>
    <row r="32" spans="8:15" ht="14.25">
      <c r="H32" s="3"/>
      <c r="I32" s="4"/>
      <c r="N32" s="3"/>
      <c r="O32" s="4"/>
    </row>
    <row r="33" spans="8:15" ht="14.25">
      <c r="H33" s="3"/>
      <c r="I33" s="4"/>
      <c r="N33" s="3"/>
      <c r="O33" s="4"/>
    </row>
    <row r="34" spans="8:15" ht="14.25">
      <c r="H34" s="3"/>
      <c r="I34" s="4"/>
      <c r="N34" s="3"/>
      <c r="O34" s="4"/>
    </row>
    <row r="35" spans="8:15" ht="14.25">
      <c r="H35" s="3"/>
      <c r="I35" s="4"/>
      <c r="N35" s="3"/>
      <c r="O35" s="4"/>
    </row>
    <row r="36" spans="8:15" ht="14.25">
      <c r="H36" s="3"/>
      <c r="I36" s="4"/>
      <c r="N36" s="3"/>
      <c r="O36" s="4"/>
    </row>
    <row r="37" spans="8:15" ht="14.25">
      <c r="H37" s="3"/>
      <c r="I37" s="4"/>
      <c r="N37" s="3"/>
      <c r="O37" s="4"/>
    </row>
    <row r="38" spans="8:15" ht="14.25">
      <c r="H38" s="3"/>
      <c r="I38" s="4"/>
      <c r="N38" s="3"/>
      <c r="O38" s="4"/>
    </row>
    <row r="39" spans="8:15" ht="14.25">
      <c r="H39" s="3"/>
      <c r="I39" s="4"/>
      <c r="N39" s="3"/>
      <c r="O39" s="4"/>
    </row>
    <row r="40" spans="8:15" ht="14.25">
      <c r="H40" s="3"/>
      <c r="I40" s="4"/>
      <c r="N40" s="3"/>
      <c r="O4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2015-12-11T12:31:40Z</cp:lastPrinted>
  <dcterms:created xsi:type="dcterms:W3CDTF">2015-12-11T12:31:55Z</dcterms:created>
  <dcterms:modified xsi:type="dcterms:W3CDTF">2022-10-26T10:56:51Z</dcterms:modified>
  <cp:category/>
  <cp:version/>
  <cp:contentType/>
  <cp:contentStatus/>
</cp:coreProperties>
</file>